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11700" windowHeight="6672" activeTab="0"/>
  </bookViews>
  <sheets>
    <sheet name="Deckblatt" sheetId="1" r:id="rId1"/>
    <sheet name="Elektrische Energie" sheetId="2" r:id="rId2"/>
    <sheet name="Wärme" sheetId="3" r:id="rId3"/>
    <sheet name="Erdgas" sheetId="4" r:id="rId4"/>
    <sheet name="Flüssiggas" sheetId="5" r:id="rId5"/>
    <sheet name="Heizöl" sheetId="6" r:id="rId6"/>
    <sheet name="Wärme Strom" sheetId="7" r:id="rId7"/>
    <sheet name="Wärmepumpe" sheetId="8" r:id="rId8"/>
    <sheet name="Feste Brennstoffe" sheetId="9" r:id="rId9"/>
    <sheet name="Zusammenfassung" sheetId="10" r:id="rId10"/>
    <sheet name="Kaltwasser" sheetId="11" r:id="rId11"/>
    <sheet name="Auswertung Wärme" sheetId="12" r:id="rId12"/>
    <sheet name="Auswertung Strom" sheetId="13" r:id="rId13"/>
  </sheets>
  <definedNames>
    <definedName name="_xlnm.Print_Area" localSheetId="12">'Auswertung Strom'!$A$1:$J$41</definedName>
    <definedName name="_xlnm.Print_Area" localSheetId="11">'Auswertung Wärme'!$A$1:$J$41</definedName>
    <definedName name="_xlnm.Print_Area" localSheetId="0">'Deckblatt'!$A$1:$L$53</definedName>
    <definedName name="_xlnm.Print_Area" localSheetId="1">'Elektrische Energie'!$A$1:$K$51</definedName>
    <definedName name="_xlnm.Print_Area" localSheetId="3">'Erdgas'!$A$1:$J$45</definedName>
    <definedName name="_xlnm.Print_Area" localSheetId="8">'Feste Brennstoffe'!$A$1:$J$50</definedName>
    <definedName name="_xlnm.Print_Area" localSheetId="4">'Flüssiggas'!$A$1:$J$53</definedName>
    <definedName name="_xlnm.Print_Area" localSheetId="5">'Heizöl'!$A$1:$J$48</definedName>
    <definedName name="_xlnm.Print_Area" localSheetId="10">'Kaltwasser'!$A$1:$K$46</definedName>
    <definedName name="_xlnm.Print_Area" localSheetId="2">'Wärme'!$A$1:$J$43</definedName>
    <definedName name="_xlnm.Print_Area" localSheetId="6">'Wärme Strom'!$A$1:$J$54</definedName>
    <definedName name="_xlnm.Print_Area" localSheetId="7">'Wärmepumpe'!$A$1:$K$85</definedName>
    <definedName name="_xlnm.Print_Area" localSheetId="9">'Zusammenfassung'!$A$1:$J$39</definedName>
    <definedName name="energieträger" localSheetId="8">'Feste Brennstoffe'!$C$34:$C$45</definedName>
    <definedName name="energieträger">'Heizöl'!$D$39:$D$40</definedName>
    <definedName name="idsXLT_balsheet_xlt_Bilanz_Aktueller_Kontostand">#REF!</definedName>
    <definedName name="idsXLT_balsheet_xlt_Bilanz_Beschreibung">#REF!</definedName>
    <definedName name="idsXLT_balsheet_xlt_Bilanz_Beschreibung_0">#REF!</definedName>
    <definedName name="idsXLT_balsheet_xlt_Bilanz_Bilanz">#REF!</definedName>
    <definedName name="idsXLT_balsheet_xlt_Bilanz_Datum">#REF!</definedName>
    <definedName name="idsXLT_balsheet_xlt_Bilanz_Erhalten">#REF!</definedName>
    <definedName name="idsXLT_balsheet_xlt_Bilanz_Forderungen">#REF!</definedName>
    <definedName name="idsXLT_balsheet_xlt_Bilanz_Saldo">#REF!</definedName>
    <definedName name="idsXLT_balsheet_xlt_Bilanz_Saldo_1">#REF!</definedName>
    <definedName name="idsXLT_balsheet_xlt_Bilanz_Start_">#REF!</definedName>
    <definedName name="idsXLT_balsheet_xlt_Bilanz_Verbindlichkeiten">#REF!</definedName>
    <definedName name="idsXLT_balsheet_xlt_Bilanz_Zahlung">#REF!</definedName>
  </definedNames>
  <calcPr fullCalcOnLoad="1"/>
</workbook>
</file>

<file path=xl/comments1.xml><?xml version="1.0" encoding="utf-8"?>
<comments xmlns="http://schemas.openxmlformats.org/spreadsheetml/2006/main">
  <authors>
    <author>Schrittwieser Julian</author>
  </authors>
  <commentList>
    <comment ref="F16" authorId="0">
      <text>
        <r>
          <rPr>
            <b/>
            <sz val="11"/>
            <rFont val="Tahoma"/>
            <family val="2"/>
          </rPr>
          <t>z. B. Eigentümer, Hausverwalter, Gemeinde- bediensteter</t>
        </r>
      </text>
    </comment>
    <comment ref="F32" authorId="0">
      <text>
        <r>
          <rPr>
            <b/>
            <sz val="11"/>
            <rFont val="Tahoma"/>
            <family val="2"/>
          </rPr>
          <t>Gesamte beheizte Netto-Nutzfläche des erfassten Gebäudes</t>
        </r>
      </text>
    </comment>
  </commentList>
</comments>
</file>

<file path=xl/comments10.xml><?xml version="1.0" encoding="utf-8"?>
<comments xmlns="http://schemas.openxmlformats.org/spreadsheetml/2006/main">
  <authors>
    <author>Schrittwieser Julian</author>
  </authors>
  <commentList>
    <comment ref="D10" authorId="0">
      <text>
        <r>
          <rPr>
            <b/>
            <sz val="11"/>
            <rFont val="Tahoma"/>
            <family val="2"/>
          </rPr>
          <t>Hier die Werte aus dem Erfassungsblatt eintragen !!</t>
        </r>
      </text>
    </comment>
    <comment ref="D24" authorId="0">
      <text>
        <r>
          <rPr>
            <b/>
            <sz val="11"/>
            <rFont val="Tahoma"/>
            <family val="2"/>
          </rPr>
          <t>Hier die Werte aus dem Erfassungsblatt eintragen !!</t>
        </r>
      </text>
    </comment>
    <comment ref="D11" authorId="0">
      <text>
        <r>
          <rPr>
            <b/>
            <sz val="11"/>
            <rFont val="Tahoma"/>
            <family val="2"/>
          </rPr>
          <t>Hier die Werte aus dem Erfassungsblatt eintragen !!</t>
        </r>
      </text>
    </comment>
    <comment ref="D12" authorId="0">
      <text>
        <r>
          <rPr>
            <b/>
            <sz val="11"/>
            <rFont val="Tahoma"/>
            <family val="2"/>
          </rPr>
          <t>Hier die Werte aus dem Erfassungsblatt eintragen !!</t>
        </r>
      </text>
    </comment>
    <comment ref="D25" authorId="0">
      <text>
        <r>
          <rPr>
            <b/>
            <sz val="11"/>
            <rFont val="Tahoma"/>
            <family val="2"/>
          </rPr>
          <t>Hier die Werte aus dem Erfassungsblatt eintragen !!</t>
        </r>
      </text>
    </comment>
    <comment ref="D26" authorId="0">
      <text>
        <r>
          <rPr>
            <b/>
            <sz val="11"/>
            <rFont val="Tahoma"/>
            <family val="2"/>
          </rPr>
          <t>Hier die Werte aus dem Erfassungsblatt eintragen !!</t>
        </r>
      </text>
    </comment>
    <comment ref="B10" authorId="0">
      <text>
        <r>
          <rPr>
            <b/>
            <sz val="11"/>
            <rFont val="Tahoma"/>
            <family val="2"/>
          </rPr>
          <t>Hier den Versorgungsbereich aus dem Erfassungsblatt eintragen !!</t>
        </r>
      </text>
    </comment>
    <comment ref="B11" authorId="0">
      <text>
        <r>
          <rPr>
            <b/>
            <sz val="11"/>
            <rFont val="Tahoma"/>
            <family val="2"/>
          </rPr>
          <t>Hier den Versorgungsbereich aus dem Erfassungsblatt eintragen !!</t>
        </r>
      </text>
    </comment>
    <comment ref="B12" authorId="0">
      <text>
        <r>
          <rPr>
            <b/>
            <sz val="11"/>
            <rFont val="Tahoma"/>
            <family val="2"/>
          </rPr>
          <t>Hier den Versorgungsbereich aus dem Erfassungsblatt eintragen !!</t>
        </r>
      </text>
    </comment>
    <comment ref="B24" authorId="0">
      <text>
        <r>
          <rPr>
            <b/>
            <sz val="11"/>
            <rFont val="Tahoma"/>
            <family val="2"/>
          </rPr>
          <t>Hier den Energieträger bzw. die Wärmever-sorgung aus dem Erfassungsblatt eintragen !!</t>
        </r>
      </text>
    </comment>
    <comment ref="B25" authorId="0">
      <text>
        <r>
          <rPr>
            <b/>
            <sz val="11"/>
            <rFont val="Tahoma"/>
            <family val="2"/>
          </rPr>
          <t>Hier den Energieträger bzw. die Wärmever-sorgung aus dem Erfassungsblatt eintragen !!</t>
        </r>
      </text>
    </comment>
    <comment ref="B26" authorId="0">
      <text>
        <r>
          <rPr>
            <b/>
            <sz val="11"/>
            <rFont val="Tahoma"/>
            <family val="2"/>
          </rPr>
          <t>Hier den Energieträger bzw. die Wärmever-sorgung aus dem Erfassungsblatt eintragen !!</t>
        </r>
      </text>
    </comment>
  </commentList>
</comments>
</file>

<file path=xl/comments11.xml><?xml version="1.0" encoding="utf-8"?>
<comments xmlns="http://schemas.openxmlformats.org/spreadsheetml/2006/main">
  <authors>
    <author>Schrittwieser Julian</author>
  </authors>
  <commentList>
    <comment ref="I13" authorId="0">
      <text>
        <r>
          <rPr>
            <b/>
            <sz val="11"/>
            <rFont val="Tahoma"/>
            <family val="2"/>
          </rPr>
          <t>Angaben zu den vom Zähler versorgten Bereichen (Bsp.: Gesamtes Gebäude, Warmwasser etc.)</t>
        </r>
      </text>
    </comment>
    <comment ref="D13" authorId="0">
      <text>
        <r>
          <rPr>
            <b/>
            <sz val="11"/>
            <rFont val="Tahoma"/>
            <family val="2"/>
          </rPr>
          <t>Angaben zu den vom Zähler versorgten Bereichen (Bsp.: Gesamtes Gebäude, Warmwasser etc.)</t>
        </r>
        <r>
          <rPr>
            <sz val="11"/>
            <rFont val="Tahoma"/>
            <family val="2"/>
          </rPr>
          <t xml:space="preserve">
</t>
        </r>
      </text>
    </comment>
    <comment ref="D15" authorId="0">
      <text>
        <r>
          <rPr>
            <b/>
            <sz val="11"/>
            <rFont val="Tahoma"/>
            <family val="2"/>
          </rPr>
          <t xml:space="preserve">Zählernummer vom Zähler ablesbar </t>
        </r>
      </text>
    </comment>
    <comment ref="I15" authorId="0">
      <text>
        <r>
          <rPr>
            <b/>
            <sz val="11"/>
            <rFont val="Tahoma"/>
            <family val="2"/>
          </rPr>
          <t xml:space="preserve">Zählernummer vom Zähler ablesbar </t>
        </r>
      </text>
    </comment>
  </commentList>
</comments>
</file>

<file path=xl/comments2.xml><?xml version="1.0" encoding="utf-8"?>
<comments xmlns="http://schemas.openxmlformats.org/spreadsheetml/2006/main">
  <authors>
    <author>Schrittwieser Julian</author>
  </authors>
  <commentList>
    <comment ref="D9" authorId="0">
      <text>
        <r>
          <rPr>
            <b/>
            <sz val="11"/>
            <rFont val="Tahoma"/>
            <family val="2"/>
          </rPr>
          <t>Zählernummer vom Zähler ablesbar oder aus der Stromrechnung ersichtlich – bei Subzähler nur vom Zähler ablesbar</t>
        </r>
      </text>
    </comment>
    <comment ref="I9" authorId="0">
      <text>
        <r>
          <rPr>
            <b/>
            <sz val="11"/>
            <rFont val="Tahoma"/>
            <family val="2"/>
          </rPr>
          <t>Angaben zu den vom Zähler versorgten Bereichen (Bsp.: Gesamtes Gebäude, Küche, Büro etc.)</t>
        </r>
      </text>
    </comment>
    <comment ref="D11"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 ref="G13" authorId="0">
      <text>
        <r>
          <rPr>
            <b/>
            <sz val="11"/>
            <rFont val="Tahoma"/>
            <family val="2"/>
          </rPr>
          <t>Faktor bzw. Multiplikator vom Zähler ablesbar oder aus der Stromrechnung ersichtlich</t>
        </r>
      </text>
    </comment>
    <comment ref="H15" authorId="0">
      <text>
        <r>
          <rPr>
            <b/>
            <sz val="11"/>
            <rFont val="Tahoma"/>
            <family val="2"/>
          </rPr>
          <t>Tarif 2 nur dann ausfüllen, wenn vorhanden !</t>
        </r>
      </text>
    </comment>
    <comment ref="F34" authorId="0">
      <text>
        <r>
          <rPr>
            <b/>
            <sz val="11"/>
            <rFont val="Tahoma"/>
            <family val="2"/>
          </rPr>
          <t>Wert in die Zusammenfassung eintragen</t>
        </r>
        <r>
          <rPr>
            <sz val="11"/>
            <rFont val="Tahoma"/>
            <family val="2"/>
          </rPr>
          <t xml:space="preserve">
</t>
        </r>
      </text>
    </comment>
    <comment ref="I11"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List>
</comments>
</file>

<file path=xl/comments3.xml><?xml version="1.0" encoding="utf-8"?>
<comments xmlns="http://schemas.openxmlformats.org/spreadsheetml/2006/main">
  <authors>
    <author>Schrittwieser Julian</author>
  </authors>
  <commentList>
    <comment ref="G14" authorId="0">
      <text>
        <r>
          <rPr>
            <b/>
            <sz val="11"/>
            <rFont val="Tahoma"/>
            <family val="2"/>
          </rPr>
          <t>Faktor bzw. Multiplikator vom Zähler ablesbar oder aus der Wärmeabrechnung ersichtlich</t>
        </r>
      </text>
    </comment>
    <comment ref="E18" authorId="0">
      <text>
        <r>
          <rPr>
            <b/>
            <sz val="11"/>
            <rFont val="Tahoma"/>
            <family val="2"/>
          </rPr>
          <t>Zählerstände in kWh oder MWh eintragen</t>
        </r>
      </text>
    </comment>
    <comment ref="G33" authorId="0">
      <text>
        <r>
          <rPr>
            <b/>
            <sz val="11"/>
            <rFont val="Tahoma"/>
            <family val="2"/>
          </rPr>
          <t>Wert in die Zusammenfassung eintragen</t>
        </r>
        <r>
          <rPr>
            <sz val="11"/>
            <rFont val="Tahoma"/>
            <family val="2"/>
          </rPr>
          <t xml:space="preserve">
</t>
        </r>
      </text>
    </comment>
    <comment ref="D12" authorId="0">
      <text>
        <r>
          <rPr>
            <b/>
            <sz val="11"/>
            <rFont val="Tahoma"/>
            <family val="2"/>
          </rPr>
          <t>Zählernummer vom Zähler ablesbar oder aus der Stromrechnung ersichtlich – bei Subzähler nur vom Zähler ablesbar</t>
        </r>
      </text>
    </comment>
    <comment ref="I12" authorId="0">
      <text>
        <r>
          <rPr>
            <b/>
            <sz val="11"/>
            <rFont val="Tahoma"/>
            <family val="2"/>
          </rPr>
          <t>Angaben zu den vom Zähler versorgten Bereichen (Bsp.: Gesamtes Gebäude, Küche, Büro etc.)</t>
        </r>
      </text>
    </comment>
  </commentList>
</comments>
</file>

<file path=xl/comments4.xml><?xml version="1.0" encoding="utf-8"?>
<comments xmlns="http://schemas.openxmlformats.org/spreadsheetml/2006/main">
  <authors>
    <author>Schrittwieser Julian</author>
  </authors>
  <commentList>
    <comment ref="G14" authorId="0">
      <text>
        <r>
          <rPr>
            <b/>
            <sz val="11"/>
            <rFont val="Tahoma"/>
            <family val="2"/>
          </rPr>
          <t>Multiplikator vom Zähler ablesbar oder aus der Gasabrechnung ersichtlich</t>
        </r>
      </text>
    </comment>
    <comment ref="D12" authorId="0">
      <text>
        <r>
          <rPr>
            <b/>
            <sz val="11"/>
            <rFont val="Tahoma"/>
            <family val="2"/>
          </rPr>
          <t>Zählernummer vom Zähler ablesbar oder aus der Stromrechnung ersichtlich – bei Subzähler nur vom Zähler ablesbar</t>
        </r>
      </text>
    </comment>
    <comment ref="I12" authorId="0">
      <text>
        <r>
          <rPr>
            <b/>
            <sz val="11"/>
            <rFont val="Tahoma"/>
            <family val="2"/>
          </rPr>
          <t>Angaben zu den vom Zähler versorgten Bereichen (Bsp.: Gesamtes Gebäude, Küche, Büro etc.)</t>
        </r>
      </text>
    </comment>
    <comment ref="I37" authorId="0">
      <text>
        <r>
          <rPr>
            <b/>
            <sz val="11"/>
            <rFont val="Tahoma"/>
            <family val="2"/>
          </rPr>
          <t>Wert in die Zusammenfassung eintragen</t>
        </r>
      </text>
    </comment>
  </commentList>
</comments>
</file>

<file path=xl/comments5.xml><?xml version="1.0" encoding="utf-8"?>
<comments xmlns="http://schemas.openxmlformats.org/spreadsheetml/2006/main">
  <authors>
    <author>Schrittwieser Julian</author>
  </authors>
  <commentList>
    <comment ref="D9" authorId="0">
      <text>
        <r>
          <rPr>
            <b/>
            <sz val="11"/>
            <rFont val="Tahoma"/>
            <family val="2"/>
          </rPr>
          <t>Angaben zu den vom Zähler versorgten Bereichen (Bsp.: Gesamtes Gebäude, Küche, Büro etc.)</t>
        </r>
      </text>
    </comment>
    <comment ref="F17" authorId="0">
      <text>
        <r>
          <rPr>
            <b/>
            <sz val="11"/>
            <rFont val="Tahoma"/>
            <family val="2"/>
          </rPr>
          <t>Nachgetankt in kg oder Liter - entsprechende Einheit ist einzutragen</t>
        </r>
      </text>
    </comment>
    <comment ref="I32" authorId="0">
      <text>
        <r>
          <rPr>
            <b/>
            <sz val="11"/>
            <rFont val="Tahoma"/>
            <family val="2"/>
          </rPr>
          <t>Wert in die Zusammenfassung eintragen</t>
        </r>
      </text>
    </comment>
    <comment ref="I52" authorId="0">
      <text>
        <r>
          <rPr>
            <b/>
            <sz val="11"/>
            <rFont val="Tahoma"/>
            <family val="2"/>
          </rPr>
          <t>Wert in die Zusammenfassung eintragen</t>
        </r>
      </text>
    </comment>
  </commentList>
</comments>
</file>

<file path=xl/comments6.xml><?xml version="1.0" encoding="utf-8"?>
<comments xmlns="http://schemas.openxmlformats.org/spreadsheetml/2006/main">
  <authors>
    <author>Schrittwieser Julian</author>
  </authors>
  <commentList>
    <comment ref="D9" authorId="0">
      <text>
        <r>
          <rPr>
            <b/>
            <sz val="11"/>
            <rFont val="Tahoma"/>
            <family val="2"/>
          </rPr>
          <t>Angaben zu den vom Zähler versorgten Bereichen (Bsp.: Gesamtes Gebäude, Küche, Büro etc.)</t>
        </r>
      </text>
    </comment>
    <comment ref="I36" authorId="0">
      <text>
        <r>
          <rPr>
            <b/>
            <sz val="11"/>
            <rFont val="Tahoma"/>
            <family val="2"/>
          </rPr>
          <t>Wert in die Zusammenfassung eintragen</t>
        </r>
      </text>
    </comment>
  </commentList>
</comments>
</file>

<file path=xl/comments7.xml><?xml version="1.0" encoding="utf-8"?>
<comments xmlns="http://schemas.openxmlformats.org/spreadsheetml/2006/main">
  <authors>
    <author>Schrittwieser Julian</author>
  </authors>
  <commentList>
    <comment ref="G18" authorId="0">
      <text>
        <r>
          <rPr>
            <b/>
            <sz val="11"/>
            <rFont val="Tahoma"/>
            <family val="2"/>
          </rPr>
          <t>Tarif 2 nur dann ausfüllen, wenn vorhanden !</t>
        </r>
      </text>
    </comment>
    <comment ref="D14"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 ref="I14"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 ref="D12" authorId="0">
      <text>
        <r>
          <rPr>
            <b/>
            <sz val="11"/>
            <rFont val="Tahoma"/>
            <family val="2"/>
          </rPr>
          <t>Zählernummer vom Zähler ablesbar oder aus der Stromrechnung ersichtlich – bei Subzähler nur vom Zähler ablesbar</t>
        </r>
      </text>
    </comment>
    <comment ref="I12" authorId="0">
      <text>
        <r>
          <rPr>
            <b/>
            <sz val="11"/>
            <rFont val="Tahoma"/>
            <family val="2"/>
          </rPr>
          <t>Angaben zu den vom Zähler versorgten Bereichen (Bsp.: Gesamtes Gebäude, Küche, Büro etc.)</t>
        </r>
      </text>
    </comment>
    <comment ref="F16" authorId="0">
      <text>
        <r>
          <rPr>
            <b/>
            <sz val="11"/>
            <rFont val="Tahoma"/>
            <family val="2"/>
          </rPr>
          <t>Faktor bzw. Multiplikator vom Zähler ablesbar oder aus der Stromrechnung ersichtlich</t>
        </r>
      </text>
    </comment>
    <comment ref="E37" authorId="0">
      <text>
        <r>
          <rPr>
            <b/>
            <sz val="11"/>
            <rFont val="Tahoma"/>
            <family val="2"/>
          </rPr>
          <t>Wert in die Zusammenfassung eintragen</t>
        </r>
      </text>
    </comment>
  </commentList>
</comments>
</file>

<file path=xl/comments8.xml><?xml version="1.0" encoding="utf-8"?>
<comments xmlns="http://schemas.openxmlformats.org/spreadsheetml/2006/main">
  <authors>
    <author>Schrittwieser Julian</author>
  </authors>
  <commentList>
    <comment ref="F72" authorId="0">
      <text>
        <r>
          <rPr>
            <b/>
            <sz val="11"/>
            <rFont val="Tahoma"/>
            <family val="2"/>
          </rPr>
          <t>Wert in die Zusammenfassung eintragen</t>
        </r>
      </text>
    </comment>
    <comment ref="D16"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 ref="D14" authorId="0">
      <text>
        <r>
          <rPr>
            <b/>
            <sz val="11"/>
            <rFont val="Tahoma"/>
            <family val="2"/>
          </rPr>
          <t>Zählernummer vom Zähler ablesbar oder aus der Stromrechnung ersichtlich – bei Subzähler nur vom Zähler ablesbar</t>
        </r>
      </text>
    </comment>
    <comment ref="D11" authorId="0">
      <text>
        <r>
          <rPr>
            <b/>
            <sz val="11"/>
            <rFont val="Tahoma"/>
            <family val="2"/>
          </rPr>
          <t>Angaben zu den vom Zähler versorgten Bereichen (Bsp.: Gesamtes Gebäude, Küche, Büro etc.)</t>
        </r>
      </text>
    </comment>
    <comment ref="D19" authorId="0">
      <text>
        <r>
          <rPr>
            <b/>
            <sz val="11"/>
            <rFont val="Tahoma"/>
            <family val="2"/>
          </rPr>
          <t>Faktor bzw. Multiplikator vom Zähler ablesbar oder aus der Stromrechnung ersichtlich</t>
        </r>
      </text>
    </comment>
    <comment ref="D49" authorId="0">
      <text>
        <r>
          <rPr>
            <b/>
            <sz val="11"/>
            <rFont val="Tahoma"/>
            <family val="2"/>
          </rPr>
          <t>Zählernummer vom Zähler ablesbar oder aus der Stromrechnung ersichtlich – bei Subzähler nur vom Zähler ablesbar</t>
        </r>
      </text>
    </comment>
    <comment ref="D51"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 ref="D54" authorId="0">
      <text>
        <r>
          <rPr>
            <b/>
            <sz val="11"/>
            <rFont val="Tahoma"/>
            <family val="2"/>
          </rPr>
          <t>Faktor bzw. Multiplikator vom Zähler ablesbar oder aus der Stromrechnung ersichtlich</t>
        </r>
      </text>
    </comment>
    <comment ref="I16" authorId="0">
      <text>
        <r>
          <rPr>
            <b/>
            <sz val="11"/>
            <rFont val="Tahoma"/>
            <family val="2"/>
          </rPr>
          <t>Die Tarifarten sind aus den Abrechnungen ersichtlich, entweder unter Zählernummer/Zählwerk mit den Angaben 1.8.1, 0.8.1, 1.8.2, Nachttarif NT, Hochtarif HT oder aus den Abrechnungsdaten (Midi, Optima etc.) bei Eintarifzählung</t>
        </r>
      </text>
    </comment>
  </commentList>
</comments>
</file>

<file path=xl/comments9.xml><?xml version="1.0" encoding="utf-8"?>
<comments xmlns="http://schemas.openxmlformats.org/spreadsheetml/2006/main">
  <authors>
    <author>Schrittwieser Julian</author>
  </authors>
  <commentList>
    <comment ref="I30" authorId="0">
      <text>
        <r>
          <rPr>
            <b/>
            <sz val="11"/>
            <rFont val="Tahoma"/>
            <family val="2"/>
          </rPr>
          <t>Wert in die Zusammenfassung eintragen</t>
        </r>
      </text>
    </comment>
  </commentList>
</comments>
</file>

<file path=xl/sharedStrings.xml><?xml version="1.0" encoding="utf-8"?>
<sst xmlns="http://schemas.openxmlformats.org/spreadsheetml/2006/main" count="878" uniqueCount="200">
  <si>
    <t>Datum</t>
  </si>
  <si>
    <t>Zählerstand</t>
  </si>
  <si>
    <t>Jänner</t>
  </si>
  <si>
    <t>Februar</t>
  </si>
  <si>
    <t>März</t>
  </si>
  <si>
    <t>April</t>
  </si>
  <si>
    <t>Mai</t>
  </si>
  <si>
    <t>Juni</t>
  </si>
  <si>
    <t>Juli</t>
  </si>
  <si>
    <t>August</t>
  </si>
  <si>
    <t>September</t>
  </si>
  <si>
    <t>Oktober</t>
  </si>
  <si>
    <t>November</t>
  </si>
  <si>
    <t>Dezember</t>
  </si>
  <si>
    <t>kWh</t>
  </si>
  <si>
    <t>monatlicher</t>
  </si>
  <si>
    <t>xxxxxxxxxx</t>
  </si>
  <si>
    <t>-</t>
  </si>
  <si>
    <t>Ende Vorjahr</t>
  </si>
  <si>
    <t>Gesamtenergiebezug pro Jahr</t>
  </si>
  <si>
    <t xml:space="preserve"> in kWh</t>
  </si>
  <si>
    <t>Monat</t>
  </si>
  <si>
    <t>Lieferdatum</t>
  </si>
  <si>
    <t>xxxxxxxx</t>
  </si>
  <si>
    <t>=</t>
  </si>
  <si>
    <t>Energieträger</t>
  </si>
  <si>
    <t>(Wassergehalt max. 30%)</t>
  </si>
  <si>
    <t>manuell</t>
  </si>
  <si>
    <t>Wert eintragen:</t>
  </si>
  <si>
    <t>Liter</t>
  </si>
  <si>
    <t>m³</t>
  </si>
  <si>
    <t>nachgetankte Menge</t>
  </si>
  <si>
    <t>monatlicher Verbrauch</t>
  </si>
  <si>
    <t xml:space="preserve"> Heizwert Hu</t>
  </si>
  <si>
    <t xml:space="preserve"> 10,00 kWh/l</t>
  </si>
  <si>
    <t>~</t>
  </si>
  <si>
    <t>Sägehackgut</t>
  </si>
  <si>
    <t>Weichholz</t>
  </si>
  <si>
    <t>Hartholz</t>
  </si>
  <si>
    <t>(Wassergehalt max. 20%)</t>
  </si>
  <si>
    <t>Stroh</t>
  </si>
  <si>
    <t xml:space="preserve">  3,7 kWh/kg</t>
  </si>
  <si>
    <t>Holz</t>
  </si>
  <si>
    <t>Pellets</t>
  </si>
  <si>
    <t>Koks</t>
  </si>
  <si>
    <t>Steinkohle</t>
  </si>
  <si>
    <t>Srm</t>
  </si>
  <si>
    <t>Rm</t>
  </si>
  <si>
    <t>kg</t>
  </si>
  <si>
    <t xml:space="preserve">  = Gewicht</t>
  </si>
  <si>
    <t>Feste Brennstoffe - Verbrauch pro Jahr</t>
  </si>
  <si>
    <t xml:space="preserve">(*) Sollten genauere Angaben zu den Energieträgern, aufgrund detaillierter Herstellerangaben bekannt sein </t>
  </si>
  <si>
    <t xml:space="preserve">     (Bsp.: niedriger oder höherer Brennwert aufgrund unterschiedlicher Lieferbedingungen bzw. Brennstoff-</t>
  </si>
  <si>
    <t>Zusammenfassung</t>
  </si>
  <si>
    <t>Energiebezug</t>
  </si>
  <si>
    <t>Name:</t>
  </si>
  <si>
    <t>Liegenschaft:</t>
  </si>
  <si>
    <t>Bezeichnung:</t>
  </si>
  <si>
    <t>Adresse:</t>
  </si>
  <si>
    <t>WÄRME</t>
  </si>
  <si>
    <t>Telefon:</t>
  </si>
  <si>
    <t>kWh/Tonne</t>
  </si>
  <si>
    <t>Tarif</t>
  </si>
  <si>
    <t>Zählernummer</t>
  </si>
  <si>
    <t>Versorgungsbereich</t>
  </si>
  <si>
    <t>Jahresenergiebezug pro Tarif</t>
  </si>
  <si>
    <t>monatliche</t>
  </si>
  <si>
    <t>kW</t>
  </si>
  <si>
    <t>Leistung</t>
  </si>
  <si>
    <t>Faktor bzw. Multiplikator für den Zähler</t>
  </si>
  <si>
    <t>Durchschnittliche Jahresleistung aus den</t>
  </si>
  <si>
    <t>Ablesungen</t>
  </si>
  <si>
    <t>Durchschnittliche Jahresleistung aus der Strom-</t>
  </si>
  <si>
    <t>möglich ist</t>
  </si>
  <si>
    <t>Der erfasste Zähler dient als</t>
  </si>
  <si>
    <t>rechnung, sofern keine Ablesung am Zähler</t>
  </si>
  <si>
    <t>ERDGAS</t>
  </si>
  <si>
    <t>zur Objektwärmeversorgung</t>
  </si>
  <si>
    <t>Versorgung für</t>
  </si>
  <si>
    <t>Statistischer Heizwert für den Energieträger</t>
  </si>
  <si>
    <t>(*) Sollten genauere Angaben zum Energieträger Erdgas, aufgrund detaillierter Rechnungsangaben bekannt</t>
  </si>
  <si>
    <t xml:space="preserve">     sein (Bsp.: niedriger oder höherer Brennwert aufgrund unterschiedlicher Lieferbedingungen) sind diese</t>
  </si>
  <si>
    <t xml:space="preserve">     Werte für die Ermittlung heranzuziehen! (manuell Wert selbst eintragen)</t>
  </si>
  <si>
    <t>kWh/m³   *)</t>
  </si>
  <si>
    <t>Energiebezug pro Jahr</t>
  </si>
  <si>
    <t>Ablesedatum</t>
  </si>
  <si>
    <t>Funktion</t>
  </si>
  <si>
    <t>Beheizte Netto-Nutzfläche:</t>
  </si>
  <si>
    <t>m²</t>
  </si>
  <si>
    <t>(zutreffendes bitte ankreuzen)</t>
  </si>
  <si>
    <t>Elektrische Energie</t>
  </si>
  <si>
    <t>Allgemein</t>
  </si>
  <si>
    <t>Erfassungsbogen</t>
  </si>
  <si>
    <t>über den jährlichen Energiebezug</t>
  </si>
  <si>
    <t>FLÜSSIGGAS</t>
  </si>
  <si>
    <t>STROM</t>
  </si>
  <si>
    <t>WÄRMEPUMPE</t>
  </si>
  <si>
    <t>Ersteller/-in</t>
  </si>
  <si>
    <t>Wärme von der Wärmepumpe</t>
  </si>
  <si>
    <t>Gesamtenergie-Bezug</t>
  </si>
  <si>
    <t xml:space="preserve">     1) ELEKTRISCHE ENERGIE - ALLGEMEIN</t>
  </si>
  <si>
    <t xml:space="preserve">Elektrische Energie / GESAMT  </t>
  </si>
  <si>
    <t xml:space="preserve">Feste Brennstoffe  </t>
  </si>
  <si>
    <t>in Liter</t>
  </si>
  <si>
    <t>Heizwert</t>
  </si>
  <si>
    <t>Dichte</t>
  </si>
  <si>
    <t>Statistische Werte für den Energieträger</t>
  </si>
  <si>
    <t>kWh/kg</t>
  </si>
  <si>
    <t>kg/m³</t>
  </si>
  <si>
    <t>MJ/Liter</t>
  </si>
  <si>
    <t>kg/Liter</t>
  </si>
  <si>
    <t>Ablesung bei eingebautem Gaszähler (Verbrauchszählung)</t>
  </si>
  <si>
    <t>Gasverbrauch</t>
  </si>
  <si>
    <t>Gewichtsermittlung bzw. Prozentangabe an der Füllstandsanzeige</t>
  </si>
  <si>
    <t>Wohngebäude</t>
  </si>
  <si>
    <t>eMail:</t>
  </si>
  <si>
    <t>Energiekennzahl</t>
  </si>
  <si>
    <t>Grundstücks-Nr.:</t>
  </si>
  <si>
    <t>Jahr</t>
  </si>
  <si>
    <t>Tarif 1</t>
  </si>
  <si>
    <t>Tarif 2</t>
  </si>
  <si>
    <t>Gasbezug</t>
  </si>
  <si>
    <t>Energieträger-Bezug pro Jahr</t>
  </si>
  <si>
    <t>ENERGIEBEZUG</t>
  </si>
  <si>
    <t>(Energieträger in m³ x Heizwert in kWh/m³ = Energiebezug in kWh</t>
  </si>
  <si>
    <t>Tankstand</t>
  </si>
  <si>
    <t>Öl extra leicht</t>
  </si>
  <si>
    <t>Öl leicht</t>
  </si>
  <si>
    <t>(Energieträger in Liter x Heizwert in kWh/Liter = Energiebezug in kWh</t>
  </si>
  <si>
    <t xml:space="preserve"> 10,38 kWh/l</t>
  </si>
  <si>
    <t xml:space="preserve">     qualität) sind diese Werte für die Ermittlung heranzuziehen!</t>
  </si>
  <si>
    <t>Faktoren bzw. Multiplikatoren für die Zähler</t>
  </si>
  <si>
    <t>FESTE BRENNSTOFFE</t>
  </si>
  <si>
    <t>(Brennstoff pro Einheit x Heizwert in kWh/Einheit = Energiebezug in kWh</t>
  </si>
  <si>
    <t>nachgelieferte Menge</t>
  </si>
  <si>
    <t>Energieträger/Wärme</t>
  </si>
  <si>
    <t xml:space="preserve">     2) ENERGIETRÄGER/WÄRME zur Objektwärmeversorgung</t>
  </si>
  <si>
    <t xml:space="preserve">Heizenergie / GESAMT  </t>
  </si>
  <si>
    <t>Arbeitszahl</t>
  </si>
  <si>
    <t xml:space="preserve">  4,0 kWh/kg</t>
  </si>
  <si>
    <t>1380 kWh/Rm</t>
  </si>
  <si>
    <t>1930 kWh/Rm</t>
  </si>
  <si>
    <t>345 kg</t>
  </si>
  <si>
    <t>482 kg</t>
  </si>
  <si>
    <t>Stückholz ofenfertig geschichtet</t>
  </si>
  <si>
    <t xml:space="preserve">  8,1 kWh/kg</t>
  </si>
  <si>
    <t xml:space="preserve">  7,0 kWh/kg</t>
  </si>
  <si>
    <t xml:space="preserve">  4,8 kWh/kg</t>
  </si>
  <si>
    <t xml:space="preserve">  874 kWh/Srm</t>
  </si>
  <si>
    <t>230 kg</t>
  </si>
  <si>
    <t>G30 Weichholz (Wassergehalt = 30%)</t>
  </si>
  <si>
    <t>Die in obiger Tabelle angeführten Werte sind reine Richtwerte und dienen einer raschen Ermittlung der</t>
  </si>
  <si>
    <t>Energiemenge des gewählten Festbrennstoffes. Diese sind vor allem von Brennstoffart und Qualität</t>
  </si>
  <si>
    <t xml:space="preserve">(Beispiel: Wassergehalt) abhängig. </t>
  </si>
  <si>
    <t>(*) Werte in Anlehnung an ÖNORM M 7132 ermittelt.</t>
  </si>
  <si>
    <t>Holzhackgut gut trocken (*)</t>
  </si>
  <si>
    <t>Lagerstand</t>
  </si>
  <si>
    <t>Kaltwasser</t>
  </si>
  <si>
    <t>Zählernr.:</t>
  </si>
  <si>
    <t>Kaltwasserbzg</t>
  </si>
  <si>
    <t>gegebenen Versorgungsbereiche.</t>
  </si>
  <si>
    <t>Das Erfassungsblatt "KALTWASSER" gibt die Möglichkeit der Erfassung von Kaltwasserbezügen für die an-</t>
  </si>
  <si>
    <t>Damit ist zum einen die Vervollständigung der Ermittlung aller Versorgungsmedien (Heizen, Strom und</t>
  </si>
  <si>
    <t>Wasser) gemeint und zum anderen die Detailerfassung bestimmter Versorgungsbereiche. Hier als Beispiel</t>
  </si>
  <si>
    <t>die Ermittlung von Warmwassermengen und der damit verbundenen Möglichkeit einer saisonalen oder</t>
  </si>
  <si>
    <t>ganzjährigen Bewertung.</t>
  </si>
  <si>
    <r>
      <t>Strom</t>
    </r>
    <r>
      <rPr>
        <sz val="11"/>
        <rFont val="Arial"/>
        <family val="2"/>
      </rPr>
      <t xml:space="preserve"> - Zählernummer</t>
    </r>
  </si>
  <si>
    <r>
      <t>Wärme</t>
    </r>
    <r>
      <rPr>
        <sz val="11"/>
        <rFont val="Arial"/>
        <family val="2"/>
      </rPr>
      <t xml:space="preserve"> - Zählernummer</t>
    </r>
  </si>
  <si>
    <t>Energie</t>
  </si>
  <si>
    <t>Strombezug</t>
  </si>
  <si>
    <t>Wärmemenge</t>
  </si>
  <si>
    <t>Personen im Haushalt</t>
  </si>
  <si>
    <t>Effizienter Strombedarf</t>
  </si>
  <si>
    <t>Durchschnittlicher Strombedarf (1)</t>
  </si>
  <si>
    <t>1500 kWh</t>
  </si>
  <si>
    <t>2400 kWh</t>
  </si>
  <si>
    <t>2000 kWh</t>
  </si>
  <si>
    <t>3400 kWh</t>
  </si>
  <si>
    <t>3000 kWh</t>
  </si>
  <si>
    <t>4800 kWh</t>
  </si>
  <si>
    <t>3100 kWh</t>
  </si>
  <si>
    <t>4900 kWh</t>
  </si>
  <si>
    <t>1) Quelle: Statistik Austria – Strom- und Gastagebuch 2008</t>
  </si>
  <si>
    <t xml:space="preserve">Art der Liegenschaft:  </t>
  </si>
  <si>
    <t>kWh/m² a</t>
  </si>
  <si>
    <t>Farbskalierung für den spezifischen Heiz-Energiebedarf !</t>
  </si>
  <si>
    <t>Strombezug für die Wärmepumpe - Tarif 1</t>
  </si>
  <si>
    <t>Strombezug - Tarif 2</t>
  </si>
  <si>
    <t>Strombezug Gesamt</t>
  </si>
  <si>
    <t>Jahresarbeitszahl</t>
  </si>
  <si>
    <t>Auswertung Wärme</t>
  </si>
  <si>
    <t>Hackgut weich</t>
  </si>
  <si>
    <t>Hackgut hart</t>
  </si>
  <si>
    <t>Hackgut gemischt</t>
  </si>
  <si>
    <t xml:space="preserve">  750 kWh/Srm</t>
  </si>
  <si>
    <t>1100 kWh/Srm</t>
  </si>
  <si>
    <t xml:space="preserve">  925 kWh/Srm</t>
  </si>
  <si>
    <t>220 kg</t>
  </si>
  <si>
    <t>350 kg</t>
  </si>
  <si>
    <t>290 kg</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</si>
</sst>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_-[$€]\ * #,##0.00_-;\-[$€]\ * #,##0.00_-;_-[$€]\ * &quot;-&quot;??_-;_-@_-"/>
    <numFmt numFmtId="171" formatCode="[$-C07]dddd\,\ dd\.\ mmmm\ yyyy"/>
    <numFmt numFmtId="172" formatCode="&quot;Ja&quot;;&quot;Ja&quot;;&quot;Nein&quot;"/>
    <numFmt numFmtId="173" formatCode="&quot;Wahr&quot;;&quot;Wahr&quot;;&quot;Falsch&quot;"/>
    <numFmt numFmtId="174" formatCode="&quot;Ein&quot;;&quot;Ein&quot;;&quot;Aus&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quot; DM&quot;"/>
    <numFmt numFmtId="185" formatCode="m/d"/>
    <numFmt numFmtId="186" formatCode="&quot;$&quot;#,##0.00"/>
    <numFmt numFmtId="187" formatCode="m/d/yyyy;@"/>
    <numFmt numFmtId="188" formatCode="[$-409]dddd\,\ mmmm\ dd\,\ yyyy"/>
  </numFmts>
  <fonts count="30">
    <font>
      <sz val="10"/>
      <name val="Arial"/>
      <family val="0"/>
    </font>
    <font>
      <sz val="12"/>
      <name val="Arial"/>
      <family val="2"/>
    </font>
    <font>
      <b/>
      <sz val="18"/>
      <name val="Arial"/>
      <family val="2"/>
    </font>
    <font>
      <b/>
      <sz val="12"/>
      <name val="Arial"/>
      <family val="2"/>
    </font>
    <font>
      <sz val="9"/>
      <name val="Arial"/>
      <family val="2"/>
    </font>
    <font>
      <sz val="22"/>
      <name val="Arial Black"/>
      <family val="2"/>
    </font>
    <font>
      <b/>
      <sz val="16"/>
      <name val="Arial"/>
      <family val="2"/>
    </font>
    <font>
      <b/>
      <sz val="14"/>
      <name val="Arial"/>
      <family val="2"/>
    </font>
    <font>
      <u val="single"/>
      <sz val="10"/>
      <color indexed="12"/>
      <name val="Arial"/>
      <family val="0"/>
    </font>
    <font>
      <u val="single"/>
      <sz val="10"/>
      <color indexed="36"/>
      <name val="Arial"/>
      <family val="0"/>
    </font>
    <font>
      <sz val="8"/>
      <name val="Arial"/>
      <family val="0"/>
    </font>
    <font>
      <sz val="10"/>
      <color indexed="9"/>
      <name val="Arial"/>
      <family val="0"/>
    </font>
    <font>
      <b/>
      <sz val="10"/>
      <name val="Arial"/>
      <family val="2"/>
    </font>
    <font>
      <b/>
      <sz val="18"/>
      <name val="Arial Black"/>
      <family val="2"/>
    </font>
    <font>
      <sz val="11"/>
      <name val="Arial"/>
      <family val="2"/>
    </font>
    <font>
      <sz val="8"/>
      <name val="Tahoma"/>
      <family val="2"/>
    </font>
    <font>
      <sz val="10"/>
      <color indexed="8"/>
      <name val="Arial"/>
      <family val="0"/>
    </font>
    <font>
      <b/>
      <sz val="11"/>
      <name val="Arial"/>
      <family val="2"/>
    </font>
    <font>
      <sz val="11"/>
      <color indexed="8"/>
      <name val="Arial"/>
      <family val="0"/>
    </font>
    <font>
      <b/>
      <u val="single"/>
      <sz val="10"/>
      <name val="Arial"/>
      <family val="2"/>
    </font>
    <font>
      <b/>
      <sz val="11"/>
      <color indexed="8"/>
      <name val="Arial"/>
      <family val="2"/>
    </font>
    <font>
      <b/>
      <sz val="10"/>
      <color indexed="8"/>
      <name val="Arial"/>
      <family val="2"/>
    </font>
    <font>
      <b/>
      <sz val="10"/>
      <color indexed="10"/>
      <name val="Arial"/>
      <family val="2"/>
    </font>
    <font>
      <b/>
      <sz val="11"/>
      <name val="Tahoma"/>
      <family val="2"/>
    </font>
    <font>
      <sz val="11"/>
      <name val="Tahoma"/>
      <family val="2"/>
    </font>
    <font>
      <sz val="10"/>
      <color indexed="10"/>
      <name val="Arial"/>
      <family val="0"/>
    </font>
    <font>
      <b/>
      <u val="single"/>
      <sz val="10"/>
      <color indexed="10"/>
      <name val="Arial"/>
      <family val="2"/>
    </font>
    <font>
      <b/>
      <sz val="9"/>
      <name val="Arial"/>
      <family val="2"/>
    </font>
    <font>
      <u val="single"/>
      <sz val="11"/>
      <name val="Arial"/>
      <family val="2"/>
    </font>
    <font>
      <b/>
      <sz val="8"/>
      <name val="Arial"/>
      <family val="2"/>
    </font>
  </fonts>
  <fills count="8">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72">
    <border>
      <left/>
      <right/>
      <top/>
      <bottom/>
      <diagonal/>
    </border>
    <border>
      <left>
        <color indexed="63"/>
      </left>
      <right>
        <color indexed="63"/>
      </right>
      <top style="medium"/>
      <bottom>
        <color indexed="63"/>
      </bottom>
    </border>
    <border>
      <left style="thin"/>
      <right style="thin"/>
      <top>
        <color indexed="63"/>
      </top>
      <bottom style="hair"/>
    </border>
    <border>
      <left style="thin"/>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thin"/>
      <top style="hair"/>
      <bottom style="hair"/>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style="hair"/>
    </border>
    <border>
      <left style="hair"/>
      <right style="thin"/>
      <top style="hair"/>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style="hair"/>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color indexed="63"/>
      </left>
      <right style="hair"/>
      <top>
        <color indexed="63"/>
      </top>
      <bottom style="thin"/>
    </border>
    <border>
      <left style="thin"/>
      <right>
        <color indexed="63"/>
      </right>
      <top>
        <color indexed="63"/>
      </top>
      <bottom>
        <color indexed="63"/>
      </bottom>
    </border>
    <border>
      <left style="thin"/>
      <right style="thin"/>
      <top>
        <color indexed="63"/>
      </top>
      <bottom style="thin"/>
    </border>
    <border>
      <left style="thin"/>
      <right style="hair"/>
      <top>
        <color indexed="63"/>
      </top>
      <bottom style="thin"/>
    </border>
    <border>
      <left>
        <color indexed="63"/>
      </left>
      <right style="hair"/>
      <top style="thin"/>
      <bottom style="hair"/>
    </border>
    <border>
      <left style="thin"/>
      <right style="thin"/>
      <top style="thin"/>
      <bottom style="hair"/>
    </border>
    <border>
      <left style="thin"/>
      <right style="hair"/>
      <top style="thin"/>
      <bottom style="hair"/>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hair"/>
      <top>
        <color indexed="63"/>
      </top>
      <bottom style="hair"/>
    </border>
    <border>
      <left style="hair"/>
      <right>
        <color indexed="63"/>
      </right>
      <top style="medium"/>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
      <left style="hair"/>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thick"/>
    </border>
    <border>
      <left style="thin"/>
      <right style="thin"/>
      <top style="thin"/>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77">
    <xf numFmtId="0" fontId="0" fillId="0" borderId="0" xfId="0" applyAlignment="1">
      <alignment/>
    </xf>
    <xf numFmtId="0" fontId="0" fillId="0" borderId="0" xfId="0" applyBorder="1" applyAlignment="1">
      <alignment vertical="center"/>
    </xf>
    <xf numFmtId="0" fontId="0" fillId="0" borderId="0" xfId="0" applyBorder="1" applyAlignment="1">
      <alignment/>
    </xf>
    <xf numFmtId="0" fontId="11" fillId="0" borderId="0" xfId="0" applyFont="1" applyBorder="1" applyAlignment="1" applyProtection="1">
      <alignment vertical="center"/>
      <protection hidden="1"/>
    </xf>
    <xf numFmtId="0" fontId="12" fillId="0" borderId="0" xfId="0" applyFont="1" applyAlignment="1">
      <alignment/>
    </xf>
    <xf numFmtId="0" fontId="0" fillId="0" borderId="1" xfId="0" applyBorder="1" applyAlignment="1">
      <alignment/>
    </xf>
    <xf numFmtId="0" fontId="0" fillId="0" borderId="0" xfId="0" applyBorder="1" applyAlignment="1" applyProtection="1">
      <alignment vertical="center"/>
      <protection/>
    </xf>
    <xf numFmtId="0" fontId="6" fillId="0" borderId="0" xfId="0" applyFont="1" applyAlignment="1">
      <alignment/>
    </xf>
    <xf numFmtId="0" fontId="3" fillId="0" borderId="0" xfId="0" applyFont="1" applyAlignment="1">
      <alignment horizontal="right"/>
    </xf>
    <xf numFmtId="0" fontId="11" fillId="0" borderId="0" xfId="0" applyFont="1" applyAlignment="1">
      <alignment/>
    </xf>
    <xf numFmtId="0" fontId="11" fillId="0" borderId="0" xfId="0" applyFont="1" applyBorder="1" applyAlignment="1">
      <alignment vertical="center"/>
    </xf>
    <xf numFmtId="0" fontId="0" fillId="0" borderId="0" xfId="0" applyFont="1" applyBorder="1" applyAlignment="1" applyProtection="1">
      <alignment vertical="center"/>
      <protection/>
    </xf>
    <xf numFmtId="2" fontId="0" fillId="0" borderId="0" xfId="0" applyNumberFormat="1" applyFont="1" applyBorder="1" applyAlignment="1" applyProtection="1">
      <alignment vertical="center"/>
      <protection/>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xf>
    <xf numFmtId="2" fontId="0" fillId="0" borderId="0" xfId="0" applyNumberFormat="1" applyFont="1" applyBorder="1" applyAlignment="1" applyProtection="1">
      <alignment vertical="center"/>
      <protection/>
    </xf>
    <xf numFmtId="0" fontId="11" fillId="0" borderId="0" xfId="0" applyFont="1" applyBorder="1" applyAlignment="1" applyProtection="1">
      <alignment/>
      <protection hidden="1"/>
    </xf>
    <xf numFmtId="0" fontId="11" fillId="0" borderId="0" xfId="0" applyFont="1" applyBorder="1" applyAlignment="1" applyProtection="1">
      <alignment horizontal="center" vertical="center"/>
      <protection hidden="1"/>
    </xf>
    <xf numFmtId="4" fontId="12" fillId="0" borderId="2" xfId="0" applyNumberFormat="1" applyFont="1" applyBorder="1" applyAlignment="1" applyProtection="1">
      <alignment vertical="center"/>
      <protection/>
    </xf>
    <xf numFmtId="4" fontId="12" fillId="0" borderId="3" xfId="0" applyNumberFormat="1" applyFont="1" applyBorder="1" applyAlignment="1" applyProtection="1">
      <alignment vertical="center"/>
      <protection/>
    </xf>
    <xf numFmtId="4" fontId="0" fillId="2" borderId="4" xfId="0" applyNumberFormat="1" applyFill="1" applyBorder="1" applyAlignment="1" applyProtection="1">
      <alignment horizontal="right" vertical="center"/>
      <protection locked="0"/>
    </xf>
    <xf numFmtId="4" fontId="0" fillId="2" borderId="5" xfId="0" applyNumberFormat="1" applyFill="1" applyBorder="1" applyAlignment="1" applyProtection="1">
      <alignment vertical="center"/>
      <protection locked="0"/>
    </xf>
    <xf numFmtId="4" fontId="0" fillId="2" borderId="6" xfId="0" applyNumberFormat="1" applyFill="1" applyBorder="1" applyAlignment="1" applyProtection="1">
      <alignment vertical="center"/>
      <protection locked="0"/>
    </xf>
    <xf numFmtId="4" fontId="0" fillId="2" borderId="7" xfId="0" applyNumberFormat="1" applyFill="1" applyBorder="1" applyAlignment="1" applyProtection="1">
      <alignment vertical="center"/>
      <protection locked="0"/>
    </xf>
    <xf numFmtId="14" fontId="4" fillId="2" borderId="8" xfId="0" applyNumberFormat="1" applyFont="1" applyFill="1" applyBorder="1" applyAlignment="1" applyProtection="1">
      <alignment vertical="center"/>
      <protection locked="0"/>
    </xf>
    <xf numFmtId="14" fontId="4" fillId="2" borderId="9" xfId="0" applyNumberFormat="1" applyFont="1" applyFill="1" applyBorder="1" applyAlignment="1" applyProtection="1">
      <alignment vertical="center"/>
      <protection locked="0"/>
    </xf>
    <xf numFmtId="14" fontId="4" fillId="2" borderId="10" xfId="0" applyNumberFormat="1"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0" fillId="0" borderId="0" xfId="0" applyFont="1" applyBorder="1" applyAlignment="1" applyProtection="1">
      <alignment vertical="center"/>
      <protection hidden="1"/>
    </xf>
    <xf numFmtId="14" fontId="4" fillId="2" borderId="14" xfId="0" applyNumberFormat="1" applyFont="1" applyFill="1" applyBorder="1" applyAlignment="1" applyProtection="1">
      <alignment vertical="center"/>
      <protection locked="0"/>
    </xf>
    <xf numFmtId="0" fontId="0" fillId="0" borderId="0" xfId="0" applyBorder="1" applyAlignment="1" applyProtection="1">
      <alignment horizontal="center"/>
      <protection locked="0"/>
    </xf>
    <xf numFmtId="0" fontId="0" fillId="0" borderId="15" xfId="0" applyBorder="1" applyAlignment="1">
      <alignment/>
    </xf>
    <xf numFmtId="0" fontId="0" fillId="2" borderId="16" xfId="0" applyFill="1" applyBorder="1" applyAlignment="1" applyProtection="1">
      <alignment horizontal="center"/>
      <protection locked="0"/>
    </xf>
    <xf numFmtId="0" fontId="6" fillId="0" borderId="0" xfId="0" applyFont="1" applyAlignment="1">
      <alignment horizontal="right"/>
    </xf>
    <xf numFmtId="4" fontId="0" fillId="2" borderId="2" xfId="0" applyNumberFormat="1" applyFont="1" applyFill="1" applyBorder="1" applyAlignment="1" applyProtection="1">
      <alignment horizontal="right" vertical="center"/>
      <protection locked="0"/>
    </xf>
    <xf numFmtId="4" fontId="0" fillId="2" borderId="14" xfId="0" applyNumberFormat="1" applyFont="1" applyFill="1" applyBorder="1" applyAlignment="1" applyProtection="1">
      <alignment vertical="center"/>
      <protection locked="0"/>
    </xf>
    <xf numFmtId="4" fontId="0" fillId="2" borderId="14" xfId="0" applyNumberFormat="1" applyFill="1" applyBorder="1" applyAlignment="1" applyProtection="1">
      <alignment vertical="center"/>
      <protection locked="0"/>
    </xf>
    <xf numFmtId="4" fontId="0" fillId="2" borderId="3" xfId="0" applyNumberFormat="1" applyFill="1" applyBorder="1" applyAlignment="1" applyProtection="1">
      <alignment vertical="center"/>
      <protection locked="0"/>
    </xf>
    <xf numFmtId="4" fontId="0" fillId="2" borderId="2" xfId="0" applyNumberFormat="1" applyFont="1" applyFill="1" applyBorder="1" applyAlignment="1" applyProtection="1">
      <alignment vertical="center"/>
      <protection locked="0"/>
    </xf>
    <xf numFmtId="4" fontId="0" fillId="2" borderId="2" xfId="0" applyNumberFormat="1" applyFill="1" applyBorder="1" applyAlignment="1" applyProtection="1">
      <alignment vertical="center"/>
      <protection locked="0"/>
    </xf>
    <xf numFmtId="4" fontId="12" fillId="0" borderId="0" xfId="0" applyNumberFormat="1" applyFont="1" applyFill="1" applyBorder="1" applyAlignment="1" applyProtection="1">
      <alignment vertical="center"/>
      <protection/>
    </xf>
    <xf numFmtId="0" fontId="1" fillId="2" borderId="16" xfId="0" applyFont="1" applyFill="1" applyBorder="1" applyAlignment="1" applyProtection="1">
      <alignment horizontal="center" vertical="center"/>
      <protection locked="0"/>
    </xf>
    <xf numFmtId="0" fontId="0" fillId="2" borderId="16" xfId="0" applyFont="1" applyFill="1" applyBorder="1" applyAlignment="1" applyProtection="1">
      <alignment vertical="center"/>
      <protection locked="0"/>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vertical="center"/>
      <protection locked="0"/>
    </xf>
    <xf numFmtId="4" fontId="0" fillId="2" borderId="2" xfId="0" applyNumberFormat="1" applyFont="1" applyFill="1" applyBorder="1" applyAlignment="1" applyProtection="1">
      <alignment horizontal="right" vertical="center"/>
      <protection locked="0"/>
    </xf>
    <xf numFmtId="4" fontId="0" fillId="2" borderId="14" xfId="0" applyNumberFormat="1" applyFont="1" applyFill="1" applyBorder="1" applyAlignment="1" applyProtection="1">
      <alignment vertical="center"/>
      <protection locked="0"/>
    </xf>
    <xf numFmtId="4" fontId="0" fillId="2" borderId="3" xfId="0" applyNumberFormat="1" applyFont="1" applyFill="1" applyBorder="1" applyAlignment="1" applyProtection="1">
      <alignment vertical="center"/>
      <protection locked="0"/>
    </xf>
    <xf numFmtId="4" fontId="0" fillId="2" borderId="14" xfId="0" applyNumberFormat="1" applyFont="1" applyFill="1" applyBorder="1" applyAlignment="1" applyProtection="1">
      <alignment/>
      <protection locked="0"/>
    </xf>
    <xf numFmtId="4" fontId="0" fillId="2" borderId="2" xfId="0" applyNumberFormat="1" applyFont="1" applyFill="1" applyBorder="1" applyAlignment="1" applyProtection="1">
      <alignment vertical="center"/>
      <protection locked="0"/>
    </xf>
    <xf numFmtId="2" fontId="0" fillId="2" borderId="5" xfId="0" applyNumberFormat="1" applyFont="1" applyFill="1" applyBorder="1" applyAlignment="1" applyProtection="1">
      <alignment vertical="center"/>
      <protection locked="0"/>
    </xf>
    <xf numFmtId="2" fontId="0" fillId="2" borderId="19" xfId="0" applyNumberFormat="1" applyFont="1" applyFill="1" applyBorder="1" applyAlignment="1" applyProtection="1">
      <alignment vertical="center"/>
      <protection locked="0"/>
    </xf>
    <xf numFmtId="2" fontId="0" fillId="2" borderId="20" xfId="0" applyNumberFormat="1" applyFont="1" applyFill="1" applyBorder="1" applyAlignment="1" applyProtection="1">
      <alignment vertical="center"/>
      <protection locked="0"/>
    </xf>
    <xf numFmtId="4" fontId="12" fillId="2" borderId="21" xfId="0" applyNumberFormat="1" applyFont="1" applyFill="1" applyBorder="1" applyAlignment="1" applyProtection="1">
      <alignment vertical="center"/>
      <protection locked="0"/>
    </xf>
    <xf numFmtId="4" fontId="3" fillId="2" borderId="0" xfId="0" applyNumberFormat="1" applyFont="1" applyFill="1" applyAlignment="1" applyProtection="1">
      <alignment vertical="center"/>
      <protection locked="0"/>
    </xf>
    <xf numFmtId="4" fontId="3" fillId="2" borderId="22" xfId="0" applyNumberFormat="1" applyFont="1" applyFill="1" applyBorder="1" applyAlignment="1" applyProtection="1">
      <alignment vertical="center"/>
      <protection locked="0"/>
    </xf>
    <xf numFmtId="0" fontId="7" fillId="2" borderId="0" xfId="0" applyFont="1" applyFill="1" applyAlignment="1" applyProtection="1">
      <alignment horizontal="center"/>
      <protection locked="0"/>
    </xf>
    <xf numFmtId="0" fontId="0" fillId="0" borderId="1" xfId="0" applyBorder="1" applyAlignment="1" applyProtection="1">
      <alignment/>
      <protection/>
    </xf>
    <xf numFmtId="0" fontId="0" fillId="0" borderId="0" xfId="0" applyAlignment="1" applyProtection="1">
      <alignment/>
      <protection/>
    </xf>
    <xf numFmtId="0" fontId="0" fillId="0" borderId="0" xfId="0" applyAlignment="1" applyProtection="1">
      <alignment vertical="center"/>
      <protection/>
    </xf>
    <xf numFmtId="0" fontId="14" fillId="0" borderId="0" xfId="0" applyFont="1" applyAlignment="1" applyProtection="1">
      <alignment/>
      <protection/>
    </xf>
    <xf numFmtId="0" fontId="14" fillId="0" borderId="0" xfId="0" applyFont="1" applyAlignment="1" applyProtection="1">
      <alignment vertical="center"/>
      <protection/>
    </xf>
    <xf numFmtId="0" fontId="1" fillId="0" borderId="0" xfId="0" applyFont="1" applyBorder="1" applyAlignment="1" applyProtection="1">
      <alignment horizontal="center" vertical="center"/>
      <protection/>
    </xf>
    <xf numFmtId="0" fontId="1" fillId="0" borderId="0" xfId="0" applyFont="1" applyAlignment="1" applyProtection="1">
      <alignment vertical="center"/>
      <protection/>
    </xf>
    <xf numFmtId="0" fontId="0" fillId="0" borderId="0" xfId="0" applyBorder="1" applyAlignment="1" applyProtection="1">
      <alignment horizontal="center" vertical="center"/>
      <protection/>
    </xf>
    <xf numFmtId="0" fontId="11" fillId="0" borderId="0" xfId="0" applyFont="1" applyAlignment="1" applyProtection="1">
      <alignment/>
      <protection/>
    </xf>
    <xf numFmtId="0" fontId="12" fillId="0" borderId="23" xfId="0" applyFont="1" applyBorder="1" applyAlignment="1" applyProtection="1">
      <alignment vertical="center"/>
      <protection/>
    </xf>
    <xf numFmtId="0" fontId="0" fillId="0" borderId="24" xfId="0" applyBorder="1" applyAlignment="1" applyProtection="1">
      <alignment vertical="center"/>
      <protection/>
    </xf>
    <xf numFmtId="0" fontId="0" fillId="0" borderId="23" xfId="0" applyBorder="1" applyAlignment="1" applyProtection="1">
      <alignment vertical="center"/>
      <protection/>
    </xf>
    <xf numFmtId="0" fontId="12" fillId="0" borderId="25" xfId="0" applyFont="1" applyBorder="1" applyAlignment="1" applyProtection="1">
      <alignment horizontal="center" vertical="center"/>
      <protection/>
    </xf>
    <xf numFmtId="0" fontId="12" fillId="0" borderId="24" xfId="0" applyFont="1" applyBorder="1" applyAlignment="1" applyProtection="1">
      <alignment vertical="center"/>
      <protection/>
    </xf>
    <xf numFmtId="0" fontId="0" fillId="0" borderId="26" xfId="0" applyBorder="1" applyAlignment="1" applyProtection="1">
      <alignment vertical="center"/>
      <protection/>
    </xf>
    <xf numFmtId="0" fontId="0" fillId="0" borderId="23"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vertical="center"/>
      <protection/>
    </xf>
    <xf numFmtId="0" fontId="12" fillId="0" borderId="30"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4" xfId="0"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0" fillId="0" borderId="6" xfId="0" applyBorder="1" applyAlignment="1" applyProtection="1">
      <alignment vertical="center"/>
      <protection/>
    </xf>
    <xf numFmtId="0" fontId="0" fillId="0" borderId="0" xfId="0" applyAlignment="1" applyProtection="1">
      <alignment horizontal="center" vertical="center"/>
      <protection/>
    </xf>
    <xf numFmtId="0" fontId="0" fillId="0" borderId="7" xfId="0" applyBorder="1" applyAlignment="1" applyProtection="1">
      <alignment vertical="center"/>
      <protection/>
    </xf>
    <xf numFmtId="0" fontId="0" fillId="0" borderId="29" xfId="0" applyBorder="1" applyAlignment="1" applyProtection="1">
      <alignment horizontal="center" vertical="center"/>
      <protection/>
    </xf>
    <xf numFmtId="0" fontId="3" fillId="0" borderId="0" xfId="0" applyFont="1" applyAlignment="1" applyProtection="1">
      <alignment vertical="center"/>
      <protection/>
    </xf>
    <xf numFmtId="4" fontId="12" fillId="3" borderId="0" xfId="0" applyNumberFormat="1" applyFont="1" applyFill="1" applyAlignment="1" applyProtection="1">
      <alignment vertical="center"/>
      <protection/>
    </xf>
    <xf numFmtId="0" fontId="0" fillId="0" borderId="0" xfId="0" applyFill="1" applyAlignment="1" applyProtection="1">
      <alignment vertical="center"/>
      <protection/>
    </xf>
    <xf numFmtId="4" fontId="12" fillId="3" borderId="0" xfId="0" applyNumberFormat="1" applyFont="1" applyFill="1" applyAlignment="1" applyProtection="1">
      <alignment/>
      <protection/>
    </xf>
    <xf numFmtId="0" fontId="12" fillId="0" borderId="0" xfId="0" applyFont="1" applyAlignment="1" applyProtection="1">
      <alignment/>
      <protection/>
    </xf>
    <xf numFmtId="0" fontId="0" fillId="0" borderId="4" xfId="0" applyBorder="1" applyAlignment="1" applyProtection="1">
      <alignment vertical="center"/>
      <protection/>
    </xf>
    <xf numFmtId="0" fontId="12" fillId="0" borderId="33" xfId="0" applyFont="1" applyBorder="1" applyAlignment="1" applyProtection="1">
      <alignment horizontal="center" vertical="center"/>
      <protection/>
    </xf>
    <xf numFmtId="4" fontId="12" fillId="2" borderId="0" xfId="0" applyNumberFormat="1" applyFont="1" applyFill="1" applyAlignment="1" applyProtection="1">
      <alignment/>
      <protection locked="0"/>
    </xf>
    <xf numFmtId="0" fontId="0" fillId="0" borderId="0" xfId="0" applyBorder="1" applyAlignment="1" applyProtection="1">
      <alignment/>
      <protection/>
    </xf>
    <xf numFmtId="0" fontId="13" fillId="0" borderId="0" xfId="0" applyFont="1" applyBorder="1" applyAlignment="1" applyProtection="1">
      <alignment/>
      <protection/>
    </xf>
    <xf numFmtId="0" fontId="0" fillId="0" borderId="15" xfId="0" applyBorder="1" applyAlignment="1" applyProtection="1">
      <alignment vertical="center"/>
      <protection/>
    </xf>
    <xf numFmtId="0" fontId="0" fillId="0" borderId="0" xfId="0" applyBorder="1" applyAlignment="1" applyProtection="1">
      <alignment/>
      <protection/>
    </xf>
    <xf numFmtId="0" fontId="0" fillId="0" borderId="15"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Alignment="1" applyProtection="1">
      <alignment horizontal="center"/>
      <protection/>
    </xf>
    <xf numFmtId="0" fontId="6"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vertical="top"/>
      <protection/>
    </xf>
    <xf numFmtId="0" fontId="0" fillId="0" borderId="0" xfId="0" applyAlignment="1" applyProtection="1">
      <alignment vertical="top"/>
      <protection/>
    </xf>
    <xf numFmtId="0" fontId="14" fillId="0" borderId="0" xfId="0" applyFont="1" applyAlignment="1" applyProtection="1">
      <alignment vertical="top"/>
      <protection/>
    </xf>
    <xf numFmtId="0" fontId="14" fillId="0" borderId="0" xfId="0" applyFont="1" applyAlignment="1" applyProtection="1">
      <alignment horizontal="right" vertical="center"/>
      <protection/>
    </xf>
    <xf numFmtId="0" fontId="0" fillId="0" borderId="0" xfId="0" applyFont="1" applyBorder="1" applyAlignment="1" applyProtection="1">
      <alignment/>
      <protection/>
    </xf>
    <xf numFmtId="0" fontId="0" fillId="0" borderId="23" xfId="0" applyFont="1" applyBorder="1" applyAlignment="1" applyProtection="1">
      <alignment vertical="center"/>
      <protection/>
    </xf>
    <xf numFmtId="0" fontId="0" fillId="0" borderId="0" xfId="0" applyFill="1" applyAlignment="1" applyProtection="1">
      <alignment/>
      <protection/>
    </xf>
    <xf numFmtId="0" fontId="4" fillId="0" borderId="28" xfId="0" applyFont="1" applyBorder="1" applyAlignment="1" applyProtection="1">
      <alignment horizontal="center" vertical="center"/>
      <protection/>
    </xf>
    <xf numFmtId="0" fontId="0" fillId="0" borderId="0" xfId="0" applyFont="1" applyAlignment="1" applyProtection="1">
      <alignment vertical="center"/>
      <protection/>
    </xf>
    <xf numFmtId="4" fontId="12" fillId="4" borderId="0" xfId="0" applyNumberFormat="1" applyFont="1" applyFill="1" applyAlignment="1" applyProtection="1">
      <alignment vertical="center"/>
      <protection/>
    </xf>
    <xf numFmtId="0" fontId="12" fillId="0" borderId="0" xfId="0" applyFont="1" applyFill="1" applyBorder="1" applyAlignment="1" applyProtection="1">
      <alignment vertical="center"/>
      <protection/>
    </xf>
    <xf numFmtId="0" fontId="0" fillId="0" borderId="0" xfId="0" applyFont="1" applyAlignment="1" applyProtection="1">
      <alignment/>
      <protection/>
    </xf>
    <xf numFmtId="0" fontId="0" fillId="2" borderId="27" xfId="0" applyFill="1" applyBorder="1" applyAlignment="1" applyProtection="1">
      <alignment horizontal="center" vertical="center"/>
      <protection locked="0"/>
    </xf>
    <xf numFmtId="2" fontId="0" fillId="0" borderId="0" xfId="0" applyNumberFormat="1" applyFont="1" applyAlignment="1" applyProtection="1">
      <alignment/>
      <protection/>
    </xf>
    <xf numFmtId="0" fontId="3" fillId="0" borderId="0" xfId="0" applyFont="1" applyAlignment="1" applyProtection="1">
      <alignment horizontal="right" vertical="center"/>
      <protection/>
    </xf>
    <xf numFmtId="0" fontId="12" fillId="0" borderId="0" xfId="0" applyFont="1" applyFill="1" applyBorder="1" applyAlignment="1" applyProtection="1">
      <alignment horizontal="center" vertical="center"/>
      <protection/>
    </xf>
    <xf numFmtId="0" fontId="0" fillId="0" borderId="0" xfId="0" applyAlignment="1" applyProtection="1">
      <alignment horizontal="right"/>
      <protection/>
    </xf>
    <xf numFmtId="0" fontId="17" fillId="0" borderId="0" xfId="0" applyFont="1" applyAlignment="1" applyProtection="1">
      <alignment horizont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right" vertical="center"/>
      <protection/>
    </xf>
    <xf numFmtId="2" fontId="0" fillId="0" borderId="0" xfId="0" applyNumberFormat="1" applyAlignment="1" applyProtection="1">
      <alignment/>
      <protection/>
    </xf>
    <xf numFmtId="0" fontId="19" fillId="0" borderId="0" xfId="0" applyFont="1" applyAlignment="1" applyProtection="1">
      <alignment/>
      <protection/>
    </xf>
    <xf numFmtId="0" fontId="0" fillId="0" borderId="25"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30" xfId="0" applyFont="1" applyBorder="1" applyAlignment="1" applyProtection="1">
      <alignment horizontal="center" vertical="center"/>
      <protection/>
    </xf>
    <xf numFmtId="0" fontId="0" fillId="0" borderId="29"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2" fontId="0" fillId="0" borderId="4" xfId="0" applyNumberFormat="1" applyFont="1" applyBorder="1" applyAlignment="1" applyProtection="1">
      <alignment horizontal="center" vertical="center"/>
      <protection/>
    </xf>
    <xf numFmtId="0" fontId="0" fillId="0" borderId="6" xfId="0" applyFont="1" applyBorder="1" applyAlignment="1" applyProtection="1">
      <alignment vertical="center"/>
      <protection/>
    </xf>
    <xf numFmtId="0" fontId="0" fillId="0" borderId="0" xfId="0" applyFont="1" applyAlignment="1" applyProtection="1">
      <alignment horizontal="center" vertical="center"/>
      <protection/>
    </xf>
    <xf numFmtId="4" fontId="12" fillId="4" borderId="0" xfId="0" applyNumberFormat="1" applyFont="1" applyFill="1" applyAlignment="1" applyProtection="1">
      <alignment horizontal="right" vertical="center"/>
      <protection/>
    </xf>
    <xf numFmtId="0" fontId="0" fillId="0" borderId="35" xfId="0" applyFont="1" applyBorder="1" applyAlignment="1" applyProtection="1">
      <alignment horizontal="center" vertical="center"/>
      <protection/>
    </xf>
    <xf numFmtId="0" fontId="0" fillId="2" borderId="2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xf>
    <xf numFmtId="0" fontId="16" fillId="0" borderId="0" xfId="0" applyFont="1" applyBorder="1" applyAlignment="1" applyProtection="1">
      <alignment vertical="center"/>
      <protection/>
    </xf>
    <xf numFmtId="0" fontId="0" fillId="0" borderId="33" xfId="0" applyFont="1" applyBorder="1" applyAlignment="1" applyProtection="1">
      <alignment horizontal="center" vertical="center"/>
      <protection/>
    </xf>
    <xf numFmtId="4" fontId="14" fillId="0" borderId="0" xfId="0" applyNumberFormat="1" applyFont="1" applyFill="1" applyAlignment="1" applyProtection="1">
      <alignment horizontal="right" vertical="center"/>
      <protection/>
    </xf>
    <xf numFmtId="0" fontId="3" fillId="0" borderId="0" xfId="0" applyFont="1" applyAlignment="1" applyProtection="1">
      <alignment horizontal="right" vertical="center"/>
      <protection/>
    </xf>
    <xf numFmtId="4" fontId="14" fillId="4" borderId="0" xfId="0" applyNumberFormat="1" applyFont="1" applyFill="1" applyAlignment="1" applyProtection="1">
      <alignment horizontal="right" vertical="center"/>
      <protection/>
    </xf>
    <xf numFmtId="2" fontId="11" fillId="0" borderId="0" xfId="0" applyNumberFormat="1" applyFont="1" applyAlignment="1" applyProtection="1">
      <alignment horizontal="center" vertical="center"/>
      <protection/>
    </xf>
    <xf numFmtId="0" fontId="0" fillId="0" borderId="36" xfId="0" applyFont="1" applyBorder="1" applyAlignment="1" applyProtection="1">
      <alignment vertical="center"/>
      <protection/>
    </xf>
    <xf numFmtId="0" fontId="0" fillId="0" borderId="37" xfId="0" applyFont="1" applyBorder="1" applyAlignment="1" applyProtection="1">
      <alignment horizontal="lef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horizontal="center" vertical="center"/>
      <protection/>
    </xf>
    <xf numFmtId="0" fontId="0" fillId="0" borderId="22" xfId="0" applyFont="1" applyBorder="1" applyAlignment="1" applyProtection="1">
      <alignment horizontal="left" vertical="center"/>
      <protection/>
    </xf>
    <xf numFmtId="0" fontId="0" fillId="0" borderId="0" xfId="0" applyFont="1" applyAlignment="1" applyProtection="1">
      <alignment horizontal="right" vertical="center"/>
      <protection/>
    </xf>
    <xf numFmtId="0" fontId="0" fillId="0" borderId="40" xfId="0" applyFont="1" applyBorder="1" applyAlignment="1" applyProtection="1">
      <alignment vertical="center"/>
      <protection/>
    </xf>
    <xf numFmtId="0" fontId="0" fillId="0" borderId="41" xfId="0" applyFont="1" applyBorder="1" applyAlignment="1" applyProtection="1">
      <alignment horizontal="center" vertical="center"/>
      <protection/>
    </xf>
    <xf numFmtId="0" fontId="0" fillId="0" borderId="21" xfId="0" applyFont="1" applyBorder="1" applyAlignment="1" applyProtection="1">
      <alignment horizontal="left" vertical="center"/>
      <protection/>
    </xf>
    <xf numFmtId="0" fontId="0" fillId="0" borderId="0" xfId="0" applyAlignment="1" applyProtection="1">
      <alignment horizontal="center"/>
      <protection/>
    </xf>
    <xf numFmtId="0" fontId="0" fillId="0" borderId="0" xfId="0" applyFill="1" applyBorder="1" applyAlignment="1" applyProtection="1">
      <alignment/>
      <protection/>
    </xf>
    <xf numFmtId="0" fontId="14"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4" fillId="0" borderId="0" xfId="0" applyFont="1" applyAlignment="1" applyProtection="1">
      <alignment horizontal="right"/>
      <protection/>
    </xf>
    <xf numFmtId="0" fontId="17" fillId="0" borderId="0" xfId="0" applyFont="1" applyAlignment="1" applyProtection="1">
      <alignment vertical="center"/>
      <protection/>
    </xf>
    <xf numFmtId="0" fontId="0" fillId="5" borderId="24" xfId="0" applyFill="1" applyBorder="1" applyAlignment="1" applyProtection="1">
      <alignment vertical="center"/>
      <protection/>
    </xf>
    <xf numFmtId="0" fontId="0" fillId="5" borderId="23" xfId="0" applyFill="1" applyBorder="1" applyAlignment="1" applyProtection="1">
      <alignment vertical="center"/>
      <protection/>
    </xf>
    <xf numFmtId="0" fontId="12" fillId="5" borderId="24" xfId="0" applyFont="1" applyFill="1" applyBorder="1" applyAlignment="1" applyProtection="1">
      <alignment vertical="center"/>
      <protection/>
    </xf>
    <xf numFmtId="0" fontId="0" fillId="5" borderId="0" xfId="0" applyFill="1" applyAlignment="1" applyProtection="1">
      <alignment vertical="center"/>
      <protection/>
    </xf>
    <xf numFmtId="4" fontId="12" fillId="6" borderId="0" xfId="0" applyNumberFormat="1" applyFont="1" applyFill="1" applyAlignment="1" applyProtection="1">
      <alignment vertical="center"/>
      <protection/>
    </xf>
    <xf numFmtId="0" fontId="0" fillId="0" borderId="0" xfId="0" applyFill="1" applyBorder="1" applyAlignment="1" applyProtection="1">
      <alignment vertical="center"/>
      <protection/>
    </xf>
    <xf numFmtId="0" fontId="12" fillId="0" borderId="0" xfId="0" applyFont="1" applyFill="1" applyBorder="1" applyAlignment="1" applyProtection="1">
      <alignment/>
      <protection/>
    </xf>
    <xf numFmtId="0" fontId="0" fillId="0" borderId="1"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14" fillId="0" borderId="0" xfId="0" applyFont="1" applyAlignment="1" applyProtection="1">
      <alignment/>
      <protection/>
    </xf>
    <xf numFmtId="0" fontId="0"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5"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36"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9" xfId="0" applyFont="1" applyBorder="1" applyAlignment="1" applyProtection="1">
      <alignment vertical="center"/>
      <protection/>
    </xf>
    <xf numFmtId="0" fontId="0" fillId="0" borderId="27" xfId="0" applyFont="1" applyBorder="1" applyAlignment="1" applyProtection="1">
      <alignment horizontal="center" vertical="center"/>
      <protection/>
    </xf>
    <xf numFmtId="0" fontId="0" fillId="0" borderId="42" xfId="0" applyFont="1" applyBorder="1" applyAlignment="1" applyProtection="1">
      <alignment vertical="center"/>
      <protection/>
    </xf>
    <xf numFmtId="0" fontId="0" fillId="0" borderId="33" xfId="0" applyFont="1" applyBorder="1" applyAlignment="1" applyProtection="1">
      <alignment horizontal="right" vertical="center"/>
      <protection/>
    </xf>
    <xf numFmtId="0" fontId="0" fillId="0" borderId="35" xfId="0" applyFont="1" applyBorder="1" applyAlignment="1" applyProtection="1">
      <alignment horizontal="center" vertical="center"/>
      <protection/>
    </xf>
    <xf numFmtId="2" fontId="0" fillId="0" borderId="4" xfId="0" applyNumberFormat="1"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6" xfId="0" applyFont="1" applyBorder="1" applyAlignment="1" applyProtection="1">
      <alignment vertical="center"/>
      <protection/>
    </xf>
    <xf numFmtId="0" fontId="0" fillId="0" borderId="0" xfId="0" applyFont="1" applyAlignment="1" applyProtection="1">
      <alignment horizontal="center" vertical="center"/>
      <protection/>
    </xf>
    <xf numFmtId="2" fontId="0" fillId="0" borderId="0" xfId="0" applyNumberFormat="1" applyFont="1" applyAlignment="1" applyProtection="1">
      <alignment/>
      <protection/>
    </xf>
    <xf numFmtId="0" fontId="0" fillId="0" borderId="7" xfId="0" applyFont="1" applyBorder="1" applyAlignment="1" applyProtection="1">
      <alignment vertical="center"/>
      <protection/>
    </xf>
    <xf numFmtId="2" fontId="12" fillId="4" borderId="0" xfId="0" applyNumberFormat="1" applyFont="1" applyFill="1" applyAlignment="1" applyProtection="1">
      <alignment horizontal="right"/>
      <protection/>
    </xf>
    <xf numFmtId="0" fontId="1" fillId="0" borderId="0" xfId="0" applyFont="1" applyAlignment="1" applyProtection="1">
      <alignment horizontal="center" vertical="center"/>
      <protection/>
    </xf>
    <xf numFmtId="2" fontId="0"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2" fontId="12" fillId="4" borderId="0" xfId="0" applyNumberFormat="1" applyFont="1" applyFill="1" applyBorder="1" applyAlignment="1" applyProtection="1">
      <alignment horizontal="right"/>
      <protection/>
    </xf>
    <xf numFmtId="0" fontId="0" fillId="0" borderId="36" xfId="0" applyFont="1" applyBorder="1" applyAlignment="1" applyProtection="1">
      <alignment/>
      <protection/>
    </xf>
    <xf numFmtId="0" fontId="0" fillId="0" borderId="43" xfId="0" applyFont="1" applyBorder="1" applyAlignment="1" applyProtection="1">
      <alignment/>
      <protection/>
    </xf>
    <xf numFmtId="0" fontId="0" fillId="0" borderId="44" xfId="0" applyFont="1" applyBorder="1" applyAlignment="1" applyProtection="1">
      <alignment horizontal="center"/>
      <protection/>
    </xf>
    <xf numFmtId="0" fontId="0" fillId="0" borderId="44" xfId="0" applyFont="1" applyBorder="1" applyAlignment="1" applyProtection="1">
      <alignment horizontal="left" vertical="center"/>
      <protection/>
    </xf>
    <xf numFmtId="0" fontId="0" fillId="0" borderId="45" xfId="0" applyFont="1" applyBorder="1" applyAlignment="1" applyProtection="1">
      <alignment horizontal="left" vertical="center"/>
      <protection/>
    </xf>
    <xf numFmtId="0" fontId="0" fillId="0" borderId="15" xfId="0" applyFont="1" applyBorder="1" applyAlignment="1" applyProtection="1">
      <alignment/>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16" xfId="0" applyFont="1" applyBorder="1" applyAlignment="1" applyProtection="1">
      <alignment horizontal="right"/>
      <protection/>
    </xf>
    <xf numFmtId="0" fontId="0" fillId="0" borderId="47" xfId="0" applyFont="1" applyBorder="1" applyAlignment="1" applyProtection="1">
      <alignment/>
      <protection/>
    </xf>
    <xf numFmtId="0" fontId="11" fillId="0" borderId="0" xfId="0" applyFont="1" applyAlignment="1" applyProtection="1">
      <alignment vertical="center"/>
      <protection/>
    </xf>
    <xf numFmtId="0" fontId="0" fillId="0" borderId="17" xfId="0" applyFont="1" applyBorder="1" applyAlignment="1" applyProtection="1">
      <alignment vertical="center"/>
      <protection/>
    </xf>
    <xf numFmtId="0" fontId="0" fillId="0" borderId="48" xfId="0" applyFont="1" applyBorder="1" applyAlignment="1" applyProtection="1">
      <alignment vertical="center"/>
      <protection/>
    </xf>
    <xf numFmtId="0" fontId="0" fillId="0" borderId="17" xfId="0" applyFont="1" applyBorder="1" applyAlignment="1" applyProtection="1">
      <alignment horizontal="right" vertical="center"/>
      <protection/>
    </xf>
    <xf numFmtId="0" fontId="0" fillId="0" borderId="18" xfId="0" applyFont="1" applyBorder="1" applyAlignment="1" applyProtection="1">
      <alignment vertical="center"/>
      <protection/>
    </xf>
    <xf numFmtId="0" fontId="0" fillId="0" borderId="49"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50" xfId="0" applyFont="1" applyBorder="1" applyAlignment="1" applyProtection="1">
      <alignment vertical="center"/>
      <protection/>
    </xf>
    <xf numFmtId="0" fontId="0" fillId="0" borderId="38" xfId="0" applyFont="1" applyBorder="1" applyAlignment="1" applyProtection="1">
      <alignment horizontal="right" vertical="center"/>
      <protection/>
    </xf>
    <xf numFmtId="0" fontId="0" fillId="0" borderId="38" xfId="0" applyFont="1" applyBorder="1" applyAlignment="1" applyProtection="1">
      <alignment horizontal="left" vertical="center"/>
      <protection/>
    </xf>
    <xf numFmtId="0" fontId="0" fillId="0" borderId="40"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40" xfId="0" applyFont="1" applyBorder="1" applyAlignment="1" applyProtection="1">
      <alignment horizontal="right" vertical="center"/>
      <protection/>
    </xf>
    <xf numFmtId="0" fontId="0" fillId="0" borderId="40" xfId="0" applyFont="1" applyBorder="1" applyAlignment="1" applyProtection="1">
      <alignment horizontal="left" vertical="center"/>
      <protection/>
    </xf>
    <xf numFmtId="0" fontId="0" fillId="0" borderId="10" xfId="0" applyFont="1" applyBorder="1" applyAlignment="1" applyProtection="1">
      <alignment vertical="center"/>
      <protection/>
    </xf>
    <xf numFmtId="0" fontId="0" fillId="0" borderId="52" xfId="0" applyFont="1" applyBorder="1" applyAlignment="1" applyProtection="1">
      <alignment horizontal="right" vertical="center"/>
      <protection/>
    </xf>
    <xf numFmtId="0" fontId="0" fillId="0" borderId="10" xfId="0" applyFont="1" applyBorder="1" applyAlignment="1" applyProtection="1">
      <alignment horizontal="left" vertical="center"/>
      <protection/>
    </xf>
    <xf numFmtId="0" fontId="0" fillId="0" borderId="42" xfId="0" applyFont="1" applyBorder="1" applyAlignment="1" applyProtection="1">
      <alignment horizontal="right" vertical="center"/>
      <protection/>
    </xf>
    <xf numFmtId="0" fontId="0" fillId="0" borderId="42" xfId="0" applyFont="1" applyBorder="1" applyAlignment="1" applyProtection="1">
      <alignment horizontal="left" vertical="center"/>
      <protection/>
    </xf>
    <xf numFmtId="0" fontId="0" fillId="0" borderId="53" xfId="0" applyFont="1" applyBorder="1" applyAlignment="1" applyProtection="1">
      <alignment vertical="center"/>
      <protection/>
    </xf>
    <xf numFmtId="0" fontId="0" fillId="0" borderId="42" xfId="0" applyFont="1" applyBorder="1" applyAlignment="1" applyProtection="1">
      <alignment/>
      <protection/>
    </xf>
    <xf numFmtId="0" fontId="11" fillId="0" borderId="0" xfId="0" applyFont="1" applyBorder="1" applyAlignment="1" applyProtection="1">
      <alignment/>
      <protection/>
    </xf>
    <xf numFmtId="0" fontId="0" fillId="0" borderId="17" xfId="0" applyFont="1" applyBorder="1" applyAlignment="1" applyProtection="1">
      <alignment horizontal="center" vertical="center"/>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11" fillId="0" borderId="0" xfId="0" applyFont="1" applyBorder="1" applyAlignment="1" applyProtection="1">
      <alignment vertical="center"/>
      <protection/>
    </xf>
    <xf numFmtId="0" fontId="0" fillId="0" borderId="18" xfId="0" applyFont="1" applyBorder="1" applyAlignment="1" applyProtection="1">
      <alignment horizontal="center" vertical="center"/>
      <protection/>
    </xf>
    <xf numFmtId="0" fontId="0" fillId="0" borderId="52" xfId="0" applyFont="1" applyBorder="1" applyAlignment="1" applyProtection="1">
      <alignment/>
      <protection/>
    </xf>
    <xf numFmtId="0" fontId="0" fillId="0" borderId="18" xfId="0" applyFont="1" applyBorder="1" applyAlignment="1" applyProtection="1">
      <alignment/>
      <protection/>
    </xf>
    <xf numFmtId="0" fontId="0" fillId="0" borderId="42" xfId="0" applyFont="1" applyBorder="1" applyAlignment="1" applyProtection="1">
      <alignment horizontal="center" vertical="center"/>
      <protection/>
    </xf>
    <xf numFmtId="0" fontId="0" fillId="0" borderId="53" xfId="0" applyFont="1" applyBorder="1" applyAlignment="1" applyProtection="1">
      <alignment/>
      <protection/>
    </xf>
    <xf numFmtId="0" fontId="0" fillId="0" borderId="55" xfId="0" applyFont="1" applyBorder="1" applyAlignment="1" applyProtection="1">
      <alignment vertical="center"/>
      <protection/>
    </xf>
    <xf numFmtId="0" fontId="0" fillId="0" borderId="56" xfId="0" applyFont="1" applyBorder="1" applyAlignment="1" applyProtection="1">
      <alignment/>
      <protection/>
    </xf>
    <xf numFmtId="0" fontId="0" fillId="0" borderId="55" xfId="0" applyFont="1" applyBorder="1" applyAlignment="1" applyProtection="1">
      <alignment/>
      <protection/>
    </xf>
    <xf numFmtId="0" fontId="0" fillId="0" borderId="57" xfId="0" applyFont="1" applyBorder="1" applyAlignment="1" applyProtection="1">
      <alignment/>
      <protection/>
    </xf>
    <xf numFmtId="0" fontId="11" fillId="0" borderId="0" xfId="0" applyFont="1" applyBorder="1" applyAlignment="1" applyProtection="1">
      <alignment horizontal="center" vertical="center"/>
      <protection/>
    </xf>
    <xf numFmtId="0" fontId="12"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left" vertical="center"/>
      <protection/>
    </xf>
    <xf numFmtId="0" fontId="5" fillId="0" borderId="1" xfId="0" applyFont="1" applyBorder="1" applyAlignment="1" applyProtection="1">
      <alignment/>
      <protection/>
    </xf>
    <xf numFmtId="0" fontId="5" fillId="0" borderId="0" xfId="0" applyFont="1" applyAlignment="1" applyProtection="1">
      <alignment/>
      <protection/>
    </xf>
    <xf numFmtId="3" fontId="11" fillId="0" borderId="0" xfId="0" applyNumberFormat="1" applyFont="1" applyBorder="1" applyAlignment="1" applyProtection="1">
      <alignment/>
      <protection/>
    </xf>
    <xf numFmtId="0" fontId="0" fillId="0" borderId="0" xfId="0" applyBorder="1" applyAlignment="1" applyProtection="1">
      <alignment horizontal="right"/>
      <protection/>
    </xf>
    <xf numFmtId="0" fontId="6" fillId="0" borderId="0" xfId="0" applyFont="1" applyAlignment="1" applyProtection="1">
      <alignment vertical="top"/>
      <protection/>
    </xf>
    <xf numFmtId="0" fontId="3" fillId="0" borderId="0" xfId="0" applyFont="1" applyBorder="1" applyAlignment="1" applyProtection="1">
      <alignment/>
      <protection/>
    </xf>
    <xf numFmtId="0" fontId="12" fillId="0" borderId="0" xfId="0" applyFont="1" applyFill="1" applyAlignment="1" applyProtection="1">
      <alignment vertical="center"/>
      <protection/>
    </xf>
    <xf numFmtId="0" fontId="12" fillId="0" borderId="38" xfId="0" applyFont="1" applyFill="1" applyBorder="1" applyAlignment="1" applyProtection="1">
      <alignment vertical="center"/>
      <protection/>
    </xf>
    <xf numFmtId="0" fontId="3" fillId="0" borderId="0" xfId="0" applyFont="1" applyAlignment="1" applyProtection="1">
      <alignment horizontal="right"/>
      <protection/>
    </xf>
    <xf numFmtId="4" fontId="0" fillId="3" borderId="58" xfId="0" applyNumberFormat="1" applyFill="1" applyBorder="1" applyAlignment="1" applyProtection="1">
      <alignment/>
      <protection/>
    </xf>
    <xf numFmtId="0" fontId="12" fillId="3" borderId="58" xfId="0" applyFont="1" applyFill="1" applyBorder="1" applyAlignment="1" applyProtection="1">
      <alignment/>
      <protection/>
    </xf>
    <xf numFmtId="4" fontId="0" fillId="0" borderId="0" xfId="0" applyNumberFormat="1" applyFill="1" applyBorder="1" applyAlignment="1" applyProtection="1">
      <alignment/>
      <protection/>
    </xf>
    <xf numFmtId="4"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protection/>
    </xf>
    <xf numFmtId="0" fontId="0" fillId="0" borderId="0" xfId="0" applyFont="1" applyFill="1" applyAlignment="1" applyProtection="1">
      <alignment/>
      <protection/>
    </xf>
    <xf numFmtId="0" fontId="6" fillId="0" borderId="0" xfId="0" applyFont="1" applyAlignment="1" applyProtection="1">
      <alignmen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vertical="center"/>
      <protection/>
    </xf>
    <xf numFmtId="4" fontId="0" fillId="0" borderId="0" xfId="0" applyNumberFormat="1" applyFill="1" applyAlignment="1" applyProtection="1">
      <alignment/>
      <protection/>
    </xf>
    <xf numFmtId="0" fontId="0" fillId="0" borderId="0" xfId="0" applyAlignment="1" applyProtection="1">
      <alignment/>
      <protection/>
    </xf>
    <xf numFmtId="4" fontId="0" fillId="0" borderId="0" xfId="0" applyNumberFormat="1" applyAlignment="1" applyProtection="1">
      <alignment/>
      <protection/>
    </xf>
    <xf numFmtId="4" fontId="0" fillId="4" borderId="58" xfId="0" applyNumberFormat="1" applyFill="1" applyBorder="1" applyAlignment="1" applyProtection="1">
      <alignment/>
      <protection/>
    </xf>
    <xf numFmtId="0" fontId="12" fillId="4" borderId="58" xfId="0" applyFont="1" applyFill="1" applyBorder="1" applyAlignment="1" applyProtection="1">
      <alignment/>
      <protection/>
    </xf>
    <xf numFmtId="4" fontId="7" fillId="4" borderId="0" xfId="0" applyNumberFormat="1" applyFont="1" applyFill="1" applyAlignment="1" applyProtection="1">
      <alignment vertical="center"/>
      <protection/>
    </xf>
    <xf numFmtId="0" fontId="0" fillId="0" borderId="0" xfId="0" applyFill="1" applyAlignment="1" applyProtection="1">
      <alignment/>
      <protection/>
    </xf>
    <xf numFmtId="0" fontId="12" fillId="0" borderId="0" xfId="0" applyFont="1" applyFill="1" applyAlignment="1" applyProtection="1">
      <alignment horizontal="center"/>
      <protection/>
    </xf>
    <xf numFmtId="0" fontId="12" fillId="0" borderId="0" xfId="0" applyFont="1" applyFill="1" applyAlignment="1" applyProtection="1">
      <alignment/>
      <protection/>
    </xf>
    <xf numFmtId="0" fontId="7" fillId="0" borderId="0" xfId="0" applyFont="1" applyAlignment="1" applyProtection="1">
      <alignment/>
      <protection/>
    </xf>
    <xf numFmtId="49" fontId="0" fillId="0" borderId="0" xfId="0" applyNumberFormat="1" applyFill="1" applyBorder="1" applyAlignment="1" applyProtection="1">
      <alignment vertical="top"/>
      <protection/>
    </xf>
    <xf numFmtId="0" fontId="0" fillId="0" borderId="0" xfId="0" applyFill="1" applyAlignment="1" applyProtection="1">
      <alignment horizontal="center"/>
      <protection/>
    </xf>
    <xf numFmtId="4" fontId="12" fillId="0" borderId="59" xfId="0" applyNumberFormat="1" applyFont="1" applyFill="1" applyBorder="1" applyAlignment="1" applyProtection="1">
      <alignment vertical="center"/>
      <protection/>
    </xf>
    <xf numFmtId="4" fontId="12" fillId="0" borderId="0" xfId="0" applyNumberFormat="1" applyFont="1" applyFill="1" applyBorder="1" applyAlignment="1" applyProtection="1">
      <alignment/>
      <protection/>
    </xf>
    <xf numFmtId="0" fontId="4" fillId="0" borderId="0" xfId="0" applyFont="1" applyFill="1" applyBorder="1" applyAlignment="1" applyProtection="1">
      <alignment horizontal="center" vertical="center"/>
      <protection/>
    </xf>
    <xf numFmtId="4" fontId="0" fillId="0" borderId="0" xfId="0" applyNumberFormat="1" applyFill="1" applyBorder="1" applyAlignment="1" applyProtection="1">
      <alignment horizontal="right" vertical="center"/>
      <protection/>
    </xf>
    <xf numFmtId="14" fontId="4" fillId="0" borderId="0" xfId="0" applyNumberFormat="1" applyFont="1" applyFill="1" applyBorder="1" applyAlignment="1" applyProtection="1">
      <alignment vertical="center"/>
      <protection/>
    </xf>
    <xf numFmtId="4" fontId="0" fillId="0" borderId="0" xfId="0" applyNumberFormat="1" applyFill="1" applyBorder="1" applyAlignment="1" applyProtection="1">
      <alignment vertical="center"/>
      <protection/>
    </xf>
    <xf numFmtId="0" fontId="6" fillId="0" borderId="0" xfId="0" applyFont="1" applyAlignment="1" applyProtection="1">
      <alignment/>
      <protection/>
    </xf>
    <xf numFmtId="0" fontId="14" fillId="0" borderId="0" xfId="0" applyFont="1" applyAlignment="1" applyProtection="1">
      <alignment/>
      <protection/>
    </xf>
    <xf numFmtId="0" fontId="8" fillId="0" borderId="0" xfId="19" applyAlignment="1" applyProtection="1">
      <alignment/>
      <protection/>
    </xf>
    <xf numFmtId="0" fontId="11" fillId="0" borderId="0" xfId="0" applyFont="1" applyBorder="1" applyAlignment="1" applyProtection="1">
      <alignment/>
      <protection locked="0"/>
    </xf>
    <xf numFmtId="0" fontId="3" fillId="0" borderId="0" xfId="0" applyFont="1" applyBorder="1" applyAlignment="1" applyProtection="1">
      <alignment horizontal="left"/>
      <protection locked="0"/>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2"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xf>
    <xf numFmtId="4" fontId="12" fillId="0" borderId="0" xfId="0" applyNumberFormat="1" applyFont="1" applyBorder="1" applyAlignment="1" applyProtection="1">
      <alignment vertical="center"/>
      <protection/>
    </xf>
    <xf numFmtId="14" fontId="4" fillId="0" borderId="0" xfId="0" applyNumberFormat="1" applyFont="1" applyFill="1" applyBorder="1" applyAlignment="1" applyProtection="1">
      <alignment vertical="center"/>
      <protection locked="0"/>
    </xf>
    <xf numFmtId="4" fontId="0" fillId="0" borderId="0" xfId="0" applyNumberForma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25"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27" fillId="5" borderId="23" xfId="0" applyFont="1" applyFill="1" applyBorder="1" applyAlignment="1" applyProtection="1">
      <alignment vertical="center"/>
      <protection/>
    </xf>
    <xf numFmtId="0" fontId="27" fillId="5" borderId="25" xfId="0" applyFont="1" applyFill="1" applyBorder="1" applyAlignment="1" applyProtection="1">
      <alignment horizontal="left" vertical="center"/>
      <protection/>
    </xf>
    <xf numFmtId="4" fontId="12" fillId="0" borderId="0" xfId="0" applyNumberFormat="1" applyFont="1" applyFill="1" applyAlignment="1" applyProtection="1">
      <alignment vertical="center"/>
      <protection/>
    </xf>
    <xf numFmtId="0" fontId="3" fillId="0" borderId="0" xfId="0" applyFont="1" applyFill="1" applyAlignment="1" applyProtection="1">
      <alignment horizontal="right" vertical="center"/>
      <protection/>
    </xf>
    <xf numFmtId="0" fontId="17" fillId="0" borderId="0" xfId="0" applyFont="1" applyFill="1" applyAlignment="1" applyProtection="1">
      <alignment vertical="center"/>
      <protection/>
    </xf>
    <xf numFmtId="0" fontId="14" fillId="0" borderId="0" xfId="0" applyFont="1" applyFill="1" applyAlignment="1" applyProtection="1">
      <alignment vertical="center"/>
      <protection/>
    </xf>
    <xf numFmtId="0" fontId="1" fillId="0" borderId="0" xfId="0" applyFont="1" applyFill="1" applyAlignment="1" applyProtection="1">
      <alignment vertical="center"/>
      <protection/>
    </xf>
    <xf numFmtId="2" fontId="4" fillId="0" borderId="2" xfId="0" applyNumberFormat="1" applyFont="1" applyFill="1" applyBorder="1" applyAlignment="1" applyProtection="1">
      <alignment vertical="center"/>
      <protection/>
    </xf>
    <xf numFmtId="2" fontId="4" fillId="0" borderId="3" xfId="0" applyNumberFormat="1"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2" fontId="27" fillId="7" borderId="0" xfId="0" applyNumberFormat="1" applyFont="1" applyFill="1" applyBorder="1" applyAlignment="1" applyProtection="1">
      <alignment vertical="center"/>
      <protection/>
    </xf>
    <xf numFmtId="0" fontId="6"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vertical="top" wrapText="1"/>
      <protection/>
    </xf>
    <xf numFmtId="0" fontId="0" fillId="2" borderId="16" xfId="0" applyFill="1" applyBorder="1" applyAlignment="1" applyProtection="1">
      <alignment horizontal="center"/>
      <protection locked="0"/>
    </xf>
    <xf numFmtId="0" fontId="11" fillId="0" borderId="0" xfId="0" applyFont="1" applyAlignment="1">
      <alignment horizontal="center"/>
    </xf>
    <xf numFmtId="3" fontId="12" fillId="2" borderId="16" xfId="0" applyNumberFormat="1" applyFont="1" applyFill="1" applyBorder="1" applyAlignment="1" applyProtection="1">
      <alignment horizontal="right"/>
      <protection locked="0"/>
    </xf>
    <xf numFmtId="0" fontId="0" fillId="0" borderId="0" xfId="0" applyAlignment="1">
      <alignment horizontal="center"/>
    </xf>
    <xf numFmtId="0" fontId="8" fillId="2" borderId="16" xfId="19" applyFill="1" applyBorder="1" applyAlignment="1" applyProtection="1">
      <alignment horizontal="center"/>
      <protection locked="0"/>
    </xf>
    <xf numFmtId="0" fontId="12" fillId="2" borderId="16" xfId="0" applyFont="1" applyFill="1" applyBorder="1" applyAlignment="1" applyProtection="1">
      <alignment horizontal="center"/>
      <protection locked="0"/>
    </xf>
    <xf numFmtId="0" fontId="13" fillId="0" borderId="0" xfId="0" applyFont="1" applyBorder="1" applyAlignment="1">
      <alignment horizontal="center"/>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xf>
    <xf numFmtId="0" fontId="0" fillId="0" borderId="15" xfId="0" applyBorder="1" applyAlignment="1" applyProtection="1">
      <alignment horizontal="center" vertical="center"/>
      <protection/>
    </xf>
    <xf numFmtId="0" fontId="5" fillId="0" borderId="0" xfId="0" applyFont="1" applyAlignment="1" applyProtection="1">
      <alignment horizontal="center"/>
      <protection/>
    </xf>
    <xf numFmtId="0" fontId="13"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4"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0" xfId="0" applyFont="1" applyFill="1" applyBorder="1" applyAlignment="1" applyProtection="1">
      <alignment horizontal="center" vertical="center"/>
      <protection locked="0"/>
    </xf>
    <xf numFmtId="0" fontId="0" fillId="0" borderId="6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61"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62" xfId="0"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63"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13" fillId="0" borderId="0" xfId="0" applyFont="1" applyAlignment="1" applyProtection="1">
      <alignment horizontal="center"/>
      <protection/>
    </xf>
    <xf numFmtId="0" fontId="1" fillId="0" borderId="0" xfId="0" applyFont="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0" fillId="0" borderId="0" xfId="0" applyFont="1" applyAlignment="1" applyProtection="1">
      <alignment horizontal="left" vertical="center"/>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25" fillId="0" borderId="64" xfId="0" applyFont="1" applyFill="1" applyBorder="1" applyAlignment="1" applyProtection="1">
      <alignment horizontal="center" vertical="center"/>
      <protection/>
    </xf>
    <xf numFmtId="0" fontId="25" fillId="0" borderId="65" xfId="0" applyFont="1" applyFill="1" applyBorder="1" applyAlignment="1" applyProtection="1">
      <alignment horizontal="center" vertical="center"/>
      <protection/>
    </xf>
    <xf numFmtId="0" fontId="25" fillId="0" borderId="66" xfId="0" applyFont="1" applyFill="1" applyBorder="1" applyAlignment="1" applyProtection="1">
      <alignment horizontal="center" vertical="center"/>
      <protection/>
    </xf>
    <xf numFmtId="0" fontId="0" fillId="2" borderId="38"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12" fillId="0" borderId="37" xfId="0" applyFont="1" applyBorder="1" applyAlignment="1" applyProtection="1">
      <alignment horizontal="center"/>
      <protection/>
    </xf>
    <xf numFmtId="0" fontId="12" fillId="0" borderId="36" xfId="0" applyFont="1" applyBorder="1" applyAlignment="1" applyProtection="1">
      <alignment horizontal="center"/>
      <protection/>
    </xf>
    <xf numFmtId="0" fontId="12" fillId="0" borderId="27" xfId="0" applyFont="1" applyBorder="1" applyAlignment="1" applyProtection="1">
      <alignment horizontal="center"/>
      <protection/>
    </xf>
    <xf numFmtId="0" fontId="0" fillId="2" borderId="38"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14" fillId="0" borderId="0" xfId="0" applyFont="1" applyBorder="1" applyAlignment="1" applyProtection="1">
      <alignment horizontal="center" vertical="top" wrapText="1"/>
      <protection/>
    </xf>
    <xf numFmtId="0" fontId="14" fillId="0" borderId="67" xfId="0" applyFont="1" applyBorder="1" applyAlignment="1" applyProtection="1">
      <alignment horizontal="center" vertical="top" wrapText="1"/>
      <protection/>
    </xf>
    <xf numFmtId="0" fontId="14" fillId="0" borderId="68" xfId="0" applyFont="1" applyBorder="1" applyAlignment="1" applyProtection="1">
      <alignment horizontal="center" vertical="top" wrapText="1"/>
      <protection/>
    </xf>
    <xf numFmtId="0" fontId="14" fillId="0" borderId="69" xfId="0" applyFont="1" applyBorder="1" applyAlignment="1" applyProtection="1">
      <alignment horizontal="center" vertical="top" wrapText="1"/>
      <protection/>
    </xf>
    <xf numFmtId="0" fontId="14" fillId="0" borderId="70" xfId="0" applyFont="1" applyBorder="1" applyAlignment="1" applyProtection="1">
      <alignment horizontal="center" vertical="top" wrapText="1"/>
      <protection/>
    </xf>
    <xf numFmtId="0" fontId="14" fillId="0" borderId="71" xfId="0" applyFont="1" applyBorder="1" applyAlignment="1" applyProtection="1">
      <alignment horizontal="center" vertical="top" wrapText="1"/>
      <protection/>
    </xf>
    <xf numFmtId="4" fontId="7" fillId="0" borderId="0" xfId="0" applyNumberFormat="1" applyFont="1" applyFill="1" applyAlignment="1" applyProtection="1">
      <alignment/>
      <protection/>
    </xf>
    <xf numFmtId="4" fontId="7" fillId="3" borderId="0" xfId="0" applyNumberFormat="1" applyFont="1" applyFill="1" applyAlignment="1" applyProtection="1">
      <alignment vertic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ill>
        <patternFill>
          <bgColor rgb="FFFF0000"/>
        </patternFill>
      </fill>
      <border/>
    </dxf>
    <dxf>
      <font>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7.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2</xdr:col>
      <xdr:colOff>219075</xdr:colOff>
      <xdr:row>3</xdr:row>
      <xdr:rowOff>104775</xdr:rowOff>
    </xdr:to>
    <xdr:pic>
      <xdr:nvPicPr>
        <xdr:cNvPr id="1" name="Picture 58"/>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1</xdr:col>
      <xdr:colOff>142875</xdr:colOff>
      <xdr:row>18</xdr:row>
      <xdr:rowOff>85725</xdr:rowOff>
    </xdr:from>
    <xdr:to>
      <xdr:col>12</xdr:col>
      <xdr:colOff>28575</xdr:colOff>
      <xdr:row>20</xdr:row>
      <xdr:rowOff>9525</xdr:rowOff>
    </xdr:to>
    <xdr:grpSp>
      <xdr:nvGrpSpPr>
        <xdr:cNvPr id="2" name="Group 142"/>
        <xdr:cNvGrpSpPr>
          <a:grpSpLocks/>
        </xdr:cNvGrpSpPr>
      </xdr:nvGrpSpPr>
      <xdr:grpSpPr>
        <a:xfrm>
          <a:off x="152400" y="3810000"/>
          <a:ext cx="6343650" cy="342900"/>
          <a:chOff x="16" y="400"/>
          <a:chExt cx="666" cy="36"/>
        </a:xfrm>
        <a:solidFill>
          <a:srgbClr val="FFFFFF"/>
        </a:solidFill>
      </xdr:grpSpPr>
      <xdr:pic>
        <xdr:nvPicPr>
          <xdr:cNvPr id="3" name="OptionButton1"/>
          <xdr:cNvPicPr preferRelativeResize="1">
            <a:picLocks noChangeAspect="1"/>
          </xdr:cNvPicPr>
        </xdr:nvPicPr>
        <xdr:blipFill>
          <a:blip r:embed="rId2"/>
          <a:stretch>
            <a:fillRect/>
          </a:stretch>
        </xdr:blipFill>
        <xdr:spPr>
          <a:xfrm>
            <a:off x="16" y="400"/>
            <a:ext cx="132" cy="36"/>
          </a:xfrm>
          <a:prstGeom prst="rect">
            <a:avLst/>
          </a:prstGeom>
          <a:noFill/>
          <a:ln w="9525" cmpd="sng">
            <a:noFill/>
          </a:ln>
        </xdr:spPr>
      </xdr:pic>
      <xdr:pic>
        <xdr:nvPicPr>
          <xdr:cNvPr id="4" name="OptionButton2"/>
          <xdr:cNvPicPr preferRelativeResize="1">
            <a:picLocks noChangeAspect="1"/>
          </xdr:cNvPicPr>
        </xdr:nvPicPr>
        <xdr:blipFill>
          <a:blip r:embed="rId3"/>
          <a:stretch>
            <a:fillRect/>
          </a:stretch>
        </xdr:blipFill>
        <xdr:spPr>
          <a:xfrm>
            <a:off x="524" y="400"/>
            <a:ext cx="158" cy="36"/>
          </a:xfrm>
          <a:prstGeom prst="rect">
            <a:avLst/>
          </a:prstGeom>
          <a:noFill/>
          <a:ln w="9525" cmpd="sng">
            <a:noFill/>
          </a:ln>
        </xdr:spPr>
      </xdr:pic>
      <xdr:pic>
        <xdr:nvPicPr>
          <xdr:cNvPr id="5" name="OptionButton3"/>
          <xdr:cNvPicPr preferRelativeResize="1">
            <a:picLocks noChangeAspect="1"/>
          </xdr:cNvPicPr>
        </xdr:nvPicPr>
        <xdr:blipFill>
          <a:blip r:embed="rId4"/>
          <a:stretch>
            <a:fillRect/>
          </a:stretch>
        </xdr:blipFill>
        <xdr:spPr>
          <a:xfrm>
            <a:off x="332" y="400"/>
            <a:ext cx="185" cy="36"/>
          </a:xfrm>
          <a:prstGeom prst="rect">
            <a:avLst/>
          </a:prstGeom>
          <a:noFill/>
          <a:ln w="9525" cmpd="sng">
            <a:noFill/>
          </a:ln>
        </xdr:spPr>
      </xdr:pic>
      <xdr:pic>
        <xdr:nvPicPr>
          <xdr:cNvPr id="6" name="OptionButton4"/>
          <xdr:cNvPicPr preferRelativeResize="1">
            <a:picLocks noChangeAspect="1"/>
          </xdr:cNvPicPr>
        </xdr:nvPicPr>
        <xdr:blipFill>
          <a:blip r:embed="rId5"/>
          <a:stretch>
            <a:fillRect/>
          </a:stretch>
        </xdr:blipFill>
        <xdr:spPr>
          <a:xfrm>
            <a:off x="146" y="400"/>
            <a:ext cx="176" cy="36"/>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885825</xdr:colOff>
      <xdr:row>34</xdr:row>
      <xdr:rowOff>590550</xdr:rowOff>
    </xdr:from>
    <xdr:to>
      <xdr:col>7</xdr:col>
      <xdr:colOff>28575</xdr:colOff>
      <xdr:row>36</xdr:row>
      <xdr:rowOff>123825</xdr:rowOff>
    </xdr:to>
    <xdr:pic>
      <xdr:nvPicPr>
        <xdr:cNvPr id="1" name="Picture 138"/>
        <xdr:cNvPicPr preferRelativeResize="1">
          <a:picLocks noChangeAspect="1"/>
        </xdr:cNvPicPr>
      </xdr:nvPicPr>
      <xdr:blipFill>
        <a:blip r:embed="rId1"/>
        <a:stretch>
          <a:fillRect/>
        </a:stretch>
      </xdr:blipFill>
      <xdr:spPr>
        <a:xfrm>
          <a:off x="885825" y="8696325"/>
          <a:ext cx="4943475" cy="105727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876300</xdr:colOff>
      <xdr:row>3</xdr:row>
      <xdr:rowOff>104775</xdr:rowOff>
    </xdr:to>
    <xdr:pic>
      <xdr:nvPicPr>
        <xdr:cNvPr id="2" name="Picture 2"/>
        <xdr:cNvPicPr preferRelativeResize="1">
          <a:picLocks noChangeAspect="1"/>
        </xdr:cNvPicPr>
      </xdr:nvPicPr>
      <xdr:blipFill>
        <a:blip r:embed="rId2"/>
        <a:stretch>
          <a:fillRect/>
        </a:stretch>
      </xdr:blipFill>
      <xdr:spPr>
        <a:xfrm>
          <a:off x="95250" y="47625"/>
          <a:ext cx="781050" cy="904875"/>
        </a:xfrm>
        <a:prstGeom prst="rect">
          <a:avLst/>
        </a:prstGeom>
        <a:noFill/>
        <a:ln w="9525" cmpd="sng">
          <a:noFill/>
        </a:ln>
      </xdr:spPr>
    </xdr:pic>
    <xdr:clientData/>
  </xdr:twoCellAnchor>
  <xdr:twoCellAnchor editAs="oneCell">
    <xdr:from>
      <xdr:col>0</xdr:col>
      <xdr:colOff>619125</xdr:colOff>
      <xdr:row>35</xdr:row>
      <xdr:rowOff>400050</xdr:rowOff>
    </xdr:from>
    <xdr:to>
      <xdr:col>2</xdr:col>
      <xdr:colOff>19050</xdr:colOff>
      <xdr:row>37</xdr:row>
      <xdr:rowOff>19050</xdr:rowOff>
    </xdr:to>
    <xdr:pic>
      <xdr:nvPicPr>
        <xdr:cNvPr id="3" name="Slider"/>
        <xdr:cNvPicPr preferRelativeResize="1">
          <a:picLocks noChangeAspect="1"/>
        </xdr:cNvPicPr>
      </xdr:nvPicPr>
      <xdr:blipFill>
        <a:blip r:embed="rId3"/>
        <a:stretch>
          <a:fillRect/>
        </a:stretch>
      </xdr:blipFill>
      <xdr:spPr>
        <a:xfrm>
          <a:off x="619125" y="9163050"/>
          <a:ext cx="1028700" cy="657225"/>
        </a:xfrm>
        <a:prstGeom prst="rect">
          <a:avLst/>
        </a:prstGeom>
        <a:noFill/>
        <a:ln w="9525" cmpd="sng">
          <a:noFill/>
        </a:ln>
      </xdr:spPr>
    </xdr:pic>
    <xdr:clientData/>
  </xdr:twoCellAnchor>
  <xdr:twoCellAnchor>
    <xdr:from>
      <xdr:col>0</xdr:col>
      <xdr:colOff>123825</xdr:colOff>
      <xdr:row>34</xdr:row>
      <xdr:rowOff>323850</xdr:rowOff>
    </xdr:from>
    <xdr:to>
      <xdr:col>10</xdr:col>
      <xdr:colOff>342900</xdr:colOff>
      <xdr:row>35</xdr:row>
      <xdr:rowOff>295275</xdr:rowOff>
    </xdr:to>
    <xdr:sp>
      <xdr:nvSpPr>
        <xdr:cNvPr id="4" name="TextBox 136"/>
        <xdr:cNvSpPr txBox="1">
          <a:spLocks noChangeArrowheads="1"/>
        </xdr:cNvSpPr>
      </xdr:nvSpPr>
      <xdr:spPr>
        <a:xfrm>
          <a:off x="123825" y="8429625"/>
          <a:ext cx="6696075" cy="628650"/>
        </a:xfrm>
        <a:prstGeom prst="rect">
          <a:avLst/>
        </a:prstGeom>
        <a:noFill/>
        <a:ln w="9525" cmpd="sng">
          <a:noFill/>
        </a:ln>
      </xdr:spPr>
      <xdr:txBody>
        <a:bodyPr vertOverflow="clip" wrap="square" lIns="108000" tIns="108000" rIns="108000" bIns="108000"/>
        <a:p>
          <a:pPr algn="just">
            <a:defRPr/>
          </a:pPr>
          <a:r>
            <a:rPr lang="en-US" cap="none" sz="1200" b="1" i="0" u="none" baseline="0">
              <a:latin typeface="Arial"/>
              <a:ea typeface="Arial"/>
              <a:cs typeface="Arial"/>
            </a:rPr>
            <a:t>     0 kWh/m² a                                         200 kWh/m² a                               &gt; 400 kWh/m² a</a:t>
          </a:r>
        </a:p>
      </xdr:txBody>
    </xdr:sp>
    <xdr:clientData/>
  </xdr:twoCellAnchor>
  <xdr:twoCellAnchor>
    <xdr:from>
      <xdr:col>10</xdr:col>
      <xdr:colOff>0</xdr:colOff>
      <xdr:row>9</xdr:row>
      <xdr:rowOff>76200</xdr:rowOff>
    </xdr:from>
    <xdr:to>
      <xdr:col>14</xdr:col>
      <xdr:colOff>104775</xdr:colOff>
      <xdr:row>17</xdr:row>
      <xdr:rowOff>57150</xdr:rowOff>
    </xdr:to>
    <xdr:sp>
      <xdr:nvSpPr>
        <xdr:cNvPr id="5" name="TextBox 140"/>
        <xdr:cNvSpPr txBox="1">
          <a:spLocks noChangeArrowheads="1"/>
        </xdr:cNvSpPr>
      </xdr:nvSpPr>
      <xdr:spPr>
        <a:xfrm>
          <a:off x="6477000" y="2400300"/>
          <a:ext cx="3152775" cy="1876425"/>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sng" baseline="0">
              <a:solidFill>
                <a:srgbClr val="FF0000"/>
              </a:solidFill>
              <a:latin typeface="Arial"/>
              <a:ea typeface="Arial"/>
              <a:cs typeface="Arial"/>
            </a:rPr>
            <a:t>Erläuterungen zur Auswertung:</a:t>
          </a:r>
          <a:r>
            <a:rPr lang="en-US" cap="none" sz="1000" b="1" i="0" u="none" baseline="0">
              <a:solidFill>
                <a:srgbClr val="FF0000"/>
              </a:solidFill>
              <a:latin typeface="Arial"/>
              <a:ea typeface="Arial"/>
              <a:cs typeface="Arial"/>
            </a:rPr>
            <a:t>
Aufgrund der sehr unterschiedlichen Verbrauchsstrukturen und vor allem im Bezug auf das Verhältnis HWB zu EEB ist eine eindeutige Kategorisierung nicht möglich. Die Auswertung wird daher textlich bleiben und nur bei über einen einfachen Maximalwert als Grenzwert zur Beratung auffordern. Vor allem bei Nicht-Wohmgebäuden ist dies unbedingt erforderlich.
</a:t>
          </a:r>
        </a:p>
      </xdr:txBody>
    </xdr:sp>
    <xdr:clientData/>
  </xdr:twoCellAnchor>
  <xdr:twoCellAnchor>
    <xdr:from>
      <xdr:col>0</xdr:col>
      <xdr:colOff>114300</xdr:colOff>
      <xdr:row>16</xdr:row>
      <xdr:rowOff>180975</xdr:rowOff>
    </xdr:from>
    <xdr:to>
      <xdr:col>10</xdr:col>
      <xdr:colOff>342900</xdr:colOff>
      <xdr:row>17</xdr:row>
      <xdr:rowOff>152400</xdr:rowOff>
    </xdr:to>
    <xdr:sp>
      <xdr:nvSpPr>
        <xdr:cNvPr id="6" name="TextBox 152"/>
        <xdr:cNvSpPr txBox="1">
          <a:spLocks noChangeArrowheads="1"/>
        </xdr:cNvSpPr>
      </xdr:nvSpPr>
      <xdr:spPr>
        <a:xfrm>
          <a:off x="114300" y="3886200"/>
          <a:ext cx="6705600" cy="485775"/>
        </a:xfrm>
        <a:prstGeom prst="rect">
          <a:avLst/>
        </a:prstGeom>
        <a:noFill/>
        <a:ln w="9525" cmpd="sng">
          <a:noFill/>
        </a:ln>
      </xdr:spPr>
      <xdr:txBody>
        <a:bodyPr vertOverflow="clip" wrap="square" lIns="108000" tIns="108000" rIns="108000" bIns="108000"/>
        <a:p>
          <a:pPr algn="just">
            <a:defRPr/>
          </a:pPr>
          <a:r>
            <a:rPr lang="en-US" cap="none" sz="1200" b="1" i="0" u="none" baseline="0">
              <a:latin typeface="Arial"/>
              <a:ea typeface="Arial"/>
              <a:cs typeface="Arial"/>
            </a:rPr>
            <a:t>     0 kWh/m² a                                         125 kWh/m² a                               &gt; 250 kWh/m² a</a:t>
          </a:r>
        </a:p>
      </xdr:txBody>
    </xdr:sp>
    <xdr:clientData/>
  </xdr:twoCellAnchor>
  <xdr:twoCellAnchor editAs="oneCell">
    <xdr:from>
      <xdr:col>0</xdr:col>
      <xdr:colOff>619125</xdr:colOff>
      <xdr:row>17</xdr:row>
      <xdr:rowOff>476250</xdr:rowOff>
    </xdr:from>
    <xdr:to>
      <xdr:col>2</xdr:col>
      <xdr:colOff>19050</xdr:colOff>
      <xdr:row>19</xdr:row>
      <xdr:rowOff>47625</xdr:rowOff>
    </xdr:to>
    <xdr:pic>
      <xdr:nvPicPr>
        <xdr:cNvPr id="7" name="SliderStrom"/>
        <xdr:cNvPicPr preferRelativeResize="1">
          <a:picLocks noChangeAspect="1"/>
        </xdr:cNvPicPr>
      </xdr:nvPicPr>
      <xdr:blipFill>
        <a:blip r:embed="rId3"/>
        <a:stretch>
          <a:fillRect/>
        </a:stretch>
      </xdr:blipFill>
      <xdr:spPr>
        <a:xfrm>
          <a:off x="619125" y="4695825"/>
          <a:ext cx="10287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47625</xdr:rowOff>
    </xdr:from>
    <xdr:to>
      <xdr:col>2</xdr:col>
      <xdr:colOff>228600</xdr:colOff>
      <xdr:row>3</xdr:row>
      <xdr:rowOff>104775</xdr:rowOff>
    </xdr:to>
    <xdr:pic>
      <xdr:nvPicPr>
        <xdr:cNvPr id="1" name="Picture 9"/>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876300</xdr:colOff>
      <xdr:row>3</xdr:row>
      <xdr:rowOff>104775</xdr:rowOff>
    </xdr:to>
    <xdr:pic>
      <xdr:nvPicPr>
        <xdr:cNvPr id="1" name="Picture 2"/>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0</xdr:col>
      <xdr:colOff>0</xdr:colOff>
      <xdr:row>4</xdr:row>
      <xdr:rowOff>0</xdr:rowOff>
    </xdr:from>
    <xdr:to>
      <xdr:col>10</xdr:col>
      <xdr:colOff>0</xdr:colOff>
      <xdr:row>45</xdr:row>
      <xdr:rowOff>152400</xdr:rowOff>
    </xdr:to>
    <xdr:sp>
      <xdr:nvSpPr>
        <xdr:cNvPr id="2" name="TextBox 68"/>
        <xdr:cNvSpPr txBox="1">
          <a:spLocks noChangeArrowheads="1"/>
        </xdr:cNvSpPr>
      </xdr:nvSpPr>
      <xdr:spPr>
        <a:xfrm>
          <a:off x="0" y="1038225"/>
          <a:ext cx="6477000" cy="8362950"/>
        </a:xfrm>
        <a:prstGeom prst="rect">
          <a:avLst/>
        </a:prstGeom>
        <a:noFill/>
        <a:ln w="9525" cmpd="sng">
          <a:noFill/>
        </a:ln>
      </xdr:spPr>
      <xdr:txBody>
        <a:bodyPr vertOverflow="clip" wrap="square" lIns="108000" tIns="108000" rIns="108000" bIns="108000"/>
        <a:p>
          <a:pPr algn="just">
            <a:defRPr/>
          </a:pPr>
          <a:r>
            <a:rPr lang="en-US" cap="none" sz="1600" b="1" i="0" u="none" baseline="0">
              <a:latin typeface="Arial"/>
              <a:ea typeface="Arial"/>
              <a:cs typeface="Arial"/>
            </a:rPr>
            <a:t>Info zur Energiekennzahl HEIZEN
</a:t>
          </a:r>
          <a:r>
            <a:rPr lang="en-US" cap="none" sz="1200" b="1" i="0" u="none" baseline="0">
              <a:latin typeface="Arial"/>
              <a:ea typeface="Arial"/>
              <a:cs typeface="Arial"/>
            </a:rPr>
            <a:t>
Wohngebäude/Haushalte
</a:t>
          </a:r>
          <a:r>
            <a:rPr lang="en-US" cap="none" sz="1100" b="1" i="0" u="none" baseline="0">
              <a:latin typeface="Arial"/>
              <a:ea typeface="Arial"/>
              <a:cs typeface="Arial"/>
            </a:rPr>
            <a:t>        </a:t>
          </a:r>
          <a:r>
            <a:rPr lang="en-US" cap="none" sz="1100" b="0" i="0" u="none" baseline="0">
              <a:latin typeface="Arial"/>
              <a:ea typeface="Arial"/>
              <a:cs typeface="Arial"/>
            </a:rPr>
            <a:t>Energiekennzahl unter 80 kWh/m²a
Gratuliere – Ihr Energieverbrauch für Heizung und Warmwasser ist niedrig – die laufenden Kosten sind gering. Weitere hilfreiche Tipps zum Energiesparen finden Sie unter </a:t>
          </a:r>
          <a:r>
            <a:rPr lang="en-US" cap="none" sz="1100" b="0" i="0" u="sng" baseline="0">
              <a:latin typeface="Arial"/>
              <a:ea typeface="Arial"/>
              <a:cs typeface="Arial"/>
            </a:rPr>
            <a:t>www.energieberatung-noe.at</a:t>
          </a:r>
          <a:r>
            <a:rPr lang="en-US" cap="none" sz="1100" b="0" i="0" u="none" baseline="0">
              <a:latin typeface="Arial"/>
              <a:ea typeface="Arial"/>
              <a:cs typeface="Arial"/>
            </a:rPr>
            <a:t>.
        Energiekennzahl &gt;80 kWh/m²a bis 150 kWh/m²a
Ihr Energieverbrauch für Heizung und Warmwasser liegt im Mittelfeld und macht sich im Haushaltsbudget bereits deutlich bemerkbar. Wertvolle Tipps zum Energiesparen finden Sie auf der Homepage unter </a:t>
          </a:r>
          <a:r>
            <a:rPr lang="en-US" cap="none" sz="1100" b="0" i="0" u="sng" baseline="0">
              <a:latin typeface="Arial"/>
              <a:ea typeface="Arial"/>
              <a:cs typeface="Arial"/>
            </a:rPr>
            <a:t>www.energieberatung-noe.at</a:t>
          </a:r>
          <a:r>
            <a:rPr lang="en-US" cap="none" sz="1100" b="0" i="0" u="none" baseline="0">
              <a:latin typeface="Arial"/>
              <a:ea typeface="Arial"/>
              <a:cs typeface="Arial"/>
            </a:rPr>
            <a:t>. Ausgebildete EnergieberaterInnen beantworten unter 02742/ 22144 gerne Ihre Fragen.
        Energiekennzahl &gt; 150 kWh/m²a
Ihr Energieverbrauch für Heizung und Warmwasser ist sehr hoch; das Einsparungspotential enorm. Nehmen Sie eine Beratung der Energieberatung NÖ in Anspruch. Ausgebildete EnergieberaterInnen beantworten unter 02742/ 22144 gerne Ihre Fragen oder kommen auf Anfrage vor Ort.</a:t>
          </a:r>
          <a:r>
            <a:rPr lang="en-US" cap="none" sz="1200" b="0" i="0" u="none" baseline="0">
              <a:latin typeface="Arial"/>
              <a:ea typeface="Arial"/>
              <a:cs typeface="Arial"/>
            </a:rPr>
            <a:t>
</a:t>
          </a:r>
          <a:r>
            <a:rPr lang="en-US" cap="none" sz="1200" b="1" i="0" u="none" baseline="0">
              <a:latin typeface="Arial"/>
              <a:ea typeface="Arial"/>
              <a:cs typeface="Arial"/>
            </a:rPr>
            <a:t>Nichtwohngebäude</a:t>
          </a:r>
          <a:r>
            <a:rPr lang="en-US" cap="none" sz="1200" b="0" i="0" u="none" baseline="0">
              <a:latin typeface="Arial"/>
              <a:ea typeface="Arial"/>
              <a:cs typeface="Arial"/>
            </a:rPr>
            <a:t>
</a:t>
          </a:r>
          <a:r>
            <a:rPr lang="en-US" cap="none" sz="1100" b="0" i="0" u="none" baseline="0">
              <a:latin typeface="Arial"/>
              <a:ea typeface="Arial"/>
              <a:cs typeface="Arial"/>
            </a:rPr>
            <a:t>Nachdem die Möglichkeit besteht, mit diesem Excel-Tool eine Vielzahl von Nicht-Wohngebäuden in der Energiebuchhaltung zu erfassen gibt es aufgrund der großen Menge an Verbrauchstrukturen keine, zu den Wohngebäuden, unterschiedliche Farbskalierung.
Aus den erfassten Monatsdaten und der daraus resultierenden Jahresmenge kann bezogen auf die beheizte Netto-Nutzfläche eine spezifische Energiekennzahl in kWh/m² gebildet werden. Diese Kennzahl ist abhängig von der Nutzung des Gebäudes (Schule, Büro, Heim, Krankenhaus, Werkstätte etc.), von der Personenbelegung und von einer möglichen für die Nutzung relevanten Ausstattung.
Ebenso können verschiedene Varianten der Warmwasserbereitung, das Vorhandensein von Lüftungsanlagen oder mögliche Sonderbeheizungen sehr unterschiedliche Einflüsse auf die Heiz-Energiekennzahl haben.
        Energiekennzahl &gt; 150 kWh/m²a
Ihr Energieverbrauch für Heizung und Warmwasser ist sehr hoch; das Einsparungspotential enorm. Nehmen Sie eine Beratung der Energieberatung NÖ in Anspruch. Ausgebildete EnergieberaterInnen beantworten unter 02742/ 22144 gerne Ihre Fragen oder kommen auf Anfrage vor Ort.</a:t>
          </a:r>
          <a:r>
            <a:rPr lang="en-US" cap="none" sz="1200" b="0" i="0" u="none" baseline="0">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876300</xdr:colOff>
      <xdr:row>3</xdr:row>
      <xdr:rowOff>104775</xdr:rowOff>
    </xdr:to>
    <xdr:pic>
      <xdr:nvPicPr>
        <xdr:cNvPr id="1" name="Picture 1"/>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0</xdr:col>
      <xdr:colOff>0</xdr:colOff>
      <xdr:row>4</xdr:row>
      <xdr:rowOff>104775</xdr:rowOff>
    </xdr:from>
    <xdr:to>
      <xdr:col>10</xdr:col>
      <xdr:colOff>9525</xdr:colOff>
      <xdr:row>46</xdr:row>
      <xdr:rowOff>123825</xdr:rowOff>
    </xdr:to>
    <xdr:sp>
      <xdr:nvSpPr>
        <xdr:cNvPr id="2" name="TextBox 2"/>
        <xdr:cNvSpPr txBox="1">
          <a:spLocks noChangeArrowheads="1"/>
        </xdr:cNvSpPr>
      </xdr:nvSpPr>
      <xdr:spPr>
        <a:xfrm>
          <a:off x="0" y="1143000"/>
          <a:ext cx="6486525" cy="8582025"/>
        </a:xfrm>
        <a:prstGeom prst="rect">
          <a:avLst/>
        </a:prstGeom>
        <a:noFill/>
        <a:ln w="9525" cmpd="sng">
          <a:noFill/>
        </a:ln>
      </xdr:spPr>
      <xdr:txBody>
        <a:bodyPr vertOverflow="clip" wrap="square" lIns="108000" tIns="108000" rIns="108000" bIns="108000"/>
        <a:p>
          <a:pPr algn="just">
            <a:defRPr/>
          </a:pPr>
          <a:r>
            <a:rPr lang="en-US" cap="none" sz="1600" b="1" i="0" u="none" baseline="0">
              <a:latin typeface="Arial"/>
              <a:ea typeface="Arial"/>
              <a:cs typeface="Arial"/>
            </a:rPr>
            <a:t>Info zur Energiekennzahl ELEKTR. ENERGIE
</a:t>
          </a:r>
          <a:r>
            <a:rPr lang="en-US" cap="none" sz="1200" b="1" i="0" u="none" baseline="0">
              <a:latin typeface="Arial"/>
              <a:ea typeface="Arial"/>
              <a:cs typeface="Arial"/>
            </a:rPr>
            <a:t>Wohngebäude/Haushalte
</a:t>
          </a:r>
          <a:r>
            <a:rPr lang="en-US" cap="none" sz="1100" b="0" i="0" u="none" baseline="0">
              <a:latin typeface="Arial"/>
              <a:ea typeface="Arial"/>
              <a:cs typeface="Arial"/>
            </a:rPr>
            <a:t>Elektrischer Strom ist der wertvollste und teuerste Energieträger. Der Strombedarf ist im Wesentlichen von der Haushaltsgröße abhängig. In nachstehender Tabelle können Sie ablesen, ob Ihr Verbrauch noch im grünen Bereich liegt.
Der durchschnittliche Stromverbrauch beträgt im 4-Personen-Haushalt 4.900 kWh; Warmwasserbereitung und Raumheizung sind davon ausgenommen. Liegt Ihr Verbrauch über dieser Marke, ist eine Energieberatung dringend zu empfehlen. Wertvolle Tipps zum Energiesparen finden Sie auch auf der Homepage unter www.energieberatung-noe.at
</a:t>
          </a:r>
          <a:r>
            <a:rPr lang="en-US" cap="none" sz="1200" b="1" i="0" u="none" baseline="0">
              <a:latin typeface="Arial"/>
              <a:ea typeface="Arial"/>
              <a:cs typeface="Arial"/>
            </a:rPr>
            <a:t>
Nichtwohngebäude
</a:t>
          </a:r>
          <a:r>
            <a:rPr lang="en-US" cap="none" sz="1100" b="0" i="0" u="none" baseline="0">
              <a:latin typeface="Arial"/>
              <a:ea typeface="Arial"/>
              <a:cs typeface="Arial"/>
            </a:rPr>
            <a:t>Nachdem die Möglichkeit besteht, mit diesem Excel-Tool eine Vielzahl von Nicht-Wohngebäuden in der Energiebuchhaltung zu erfassen gibt es aufgrund der großen Menge an Verbrauchstrukturen keine Farbskalierung für den Stromverbrauch.
Aus den erfassten Monatsdaten und der daraus resultierenden Jahresmenge kann bezogen auf die beheizte Netto-Nutzfläche eine spezifische Energiekennzahl in kWh/m² gebildet werden. Diese Kennzahl ist abhängig von der Nutzung des Gebäudes (Schule, Büro, Heim, Krankenhaus, Werkstätte etc.), von der Personenbelegung und von einer möglichen für die Nutzung relevanten Ausstattung.
Von seitens der Ausstattung sind Maschinen und Geräte mit hohen Leistungen, Anlagen mit hoher Betriebsstundenanzahl aber auch Sonderkombinationen möglich.
Ebenso können verschiedene Varianten der Warmwasserbereitung aber auch die Installation von Lüftungsanlagen sehr unterschiedliche Einflüsse auf den Strombedarf haben.
Für den Betrieb wird empfohlen, Versorgungsbereiche mit einem Anteil am gesamten Strombedarf größer 30% mit einem eigenen Subzähler auszustatten. Je nach Leistungsintensität sind Leistungs- und Energiezähler zu verwenden.
Zur richtigen Dokumentation der Energiekennzahl wird eine Energieberatung empfohlen.</a:t>
          </a:r>
          <a:r>
            <a:rPr lang="en-US" cap="none" sz="12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12</xdr:row>
      <xdr:rowOff>0</xdr:rowOff>
    </xdr:from>
    <xdr:to>
      <xdr:col>15</xdr:col>
      <xdr:colOff>161925</xdr:colOff>
      <xdr:row>57</xdr:row>
      <xdr:rowOff>66675</xdr:rowOff>
    </xdr:to>
    <xdr:sp>
      <xdr:nvSpPr>
        <xdr:cNvPr id="1" name="TextBox 35"/>
        <xdr:cNvSpPr txBox="1">
          <a:spLocks noChangeArrowheads="1"/>
        </xdr:cNvSpPr>
      </xdr:nvSpPr>
      <xdr:spPr>
        <a:xfrm>
          <a:off x="6524625" y="2390775"/>
          <a:ext cx="3162300" cy="8201025"/>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latin typeface="Arial"/>
              <a:ea typeface="Arial"/>
              <a:cs typeface="Arial"/>
            </a:rPr>
            <a:t>Erläuterungen:</a:t>
          </a:r>
          <a:r>
            <a:rPr lang="en-US" cap="none" sz="1000" b="0" i="0" u="none" baseline="0">
              <a:latin typeface="Arial"/>
              <a:ea typeface="Arial"/>
              <a:cs typeface="Arial"/>
            </a:rPr>
            <a:t>
Das Blatt </a:t>
          </a:r>
          <a:r>
            <a:rPr lang="en-US" cap="none" sz="1000" b="1" i="0" u="none" baseline="0">
              <a:latin typeface="Arial"/>
              <a:ea typeface="Arial"/>
              <a:cs typeface="Arial"/>
            </a:rPr>
            <a:t>"Elektrische Energie Allgemein"</a:t>
          </a:r>
          <a:r>
            <a:rPr lang="en-US" cap="none" sz="1000" b="0" i="0" u="none" baseline="0">
              <a:latin typeface="Arial"/>
              <a:ea typeface="Arial"/>
              <a:cs typeface="Arial"/>
            </a:rPr>
            <a:t> dient zur Erfassung der Bezüge an elektrischer Energie für die allgemeine Versorgung (Bsp.: Beleuchtung, Kraftsstrom usw.) des angegebenen Versorgungsbereiches.
</a:t>
          </a:r>
          <a:r>
            <a:rPr lang="en-US" cap="none" sz="1000" b="1" i="0" u="none" baseline="0">
              <a:solidFill>
                <a:srgbClr val="FF0000"/>
              </a:solidFill>
              <a:latin typeface="Arial"/>
              <a:ea typeface="Arial"/>
              <a:cs typeface="Arial"/>
            </a:rPr>
            <a:t>Für den Fall, dass für den gewählten Versorgungsbereich mehrere Verrechnungs-zähler bzw. Verrechnungs- plus Subzähler vorhanden sind, kann dieses Blatt in der entsprechenden Anzahl kopiert werden. </a:t>
          </a:r>
          <a:r>
            <a:rPr lang="en-US" cap="none" sz="1000" b="0" i="0" u="none" baseline="0">
              <a:latin typeface="Arial"/>
              <a:ea typeface="Arial"/>
              <a:cs typeface="Arial"/>
            </a:rPr>
            <a:t>
Die Erfassung der Daten kann für die vom Energiever-sorger bezogene elektrische Energie und Leistung erfolgen.
Dabei sollen die Bezugsmengen durch </a:t>
          </a:r>
          <a:r>
            <a:rPr lang="en-US" cap="none" sz="1000" b="1" i="0" u="none" baseline="0">
              <a:latin typeface="Arial"/>
              <a:ea typeface="Arial"/>
              <a:cs typeface="Arial"/>
            </a:rPr>
            <a:t>Ablesen der Zählerstände am Monatsende</a:t>
          </a:r>
          <a:r>
            <a:rPr lang="en-US" cap="none" sz="1000" b="0" i="0" u="none" baseline="0">
              <a:latin typeface="Arial"/>
              <a:ea typeface="Arial"/>
              <a:cs typeface="Arial"/>
            </a:rPr>
            <a:t> für Energie und Leistung ermittelt werden. Für den Fall, dass die Daten nicht vom Zähler abgelesen werden können sind beim Energie-versorger entsprechende Informationen zur Ablesung einzuholen.
Einbauposition oder Zählergeneration bieten oftmals keine einwandfreie Möglichkeit des Ablesens.
Anlagen mit einer elektrischen Anmeldeleistung größer 50 kW werden monatlich vom Energieversorger abgerechnet. Hier können die Zählerstände bzw. Bezugsdaten direkt aus den Stromrechnungen übernommen werden. 
Für Erfassungen oder Bewertungen im Zuge einer Energieberatung können auch Auswertungsdetails mit dem jeweiligen Energieberater/in vereinbart werden.
Ebenso kann bei Unklarheiten zu den Bezeichnungen in der Stromrechnung oder am Zähler der Energieberater oder ein Mitarbeiter des Energieversorgungsunternehmens kontaktiert werden.
Der Gesamtenergiebezug pro Jahr aus dem Blatt "Elektrische Energie Allgemein"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twoCellAnchor editAs="oneCell">
    <xdr:from>
      <xdr:col>1</xdr:col>
      <xdr:colOff>95250</xdr:colOff>
      <xdr:row>0</xdr:row>
      <xdr:rowOff>47625</xdr:rowOff>
    </xdr:from>
    <xdr:to>
      <xdr:col>2</xdr:col>
      <xdr:colOff>228600</xdr:colOff>
      <xdr:row>3</xdr:row>
      <xdr:rowOff>104775</xdr:rowOff>
    </xdr:to>
    <xdr:pic>
      <xdr:nvPicPr>
        <xdr:cNvPr id="2" name="Picture 77"/>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xdr:col>
      <xdr:colOff>561975</xdr:colOff>
      <xdr:row>3</xdr:row>
      <xdr:rowOff>104775</xdr:rowOff>
    </xdr:to>
    <xdr:pic>
      <xdr:nvPicPr>
        <xdr:cNvPr id="1" name="Picture 233"/>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10</xdr:col>
      <xdr:colOff>28575</xdr:colOff>
      <xdr:row>11</xdr:row>
      <xdr:rowOff>104775</xdr:rowOff>
    </xdr:from>
    <xdr:to>
      <xdr:col>14</xdr:col>
      <xdr:colOff>142875</xdr:colOff>
      <xdr:row>61</xdr:row>
      <xdr:rowOff>0</xdr:rowOff>
    </xdr:to>
    <xdr:sp>
      <xdr:nvSpPr>
        <xdr:cNvPr id="2" name="TextBox 282"/>
        <xdr:cNvSpPr txBox="1">
          <a:spLocks noChangeArrowheads="1"/>
        </xdr:cNvSpPr>
      </xdr:nvSpPr>
      <xdr:spPr>
        <a:xfrm>
          <a:off x="6505575" y="2362200"/>
          <a:ext cx="3162300" cy="8362950"/>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latin typeface="Arial"/>
              <a:ea typeface="Arial"/>
              <a:cs typeface="Arial"/>
            </a:rPr>
            <a:t>Erläuterungen:</a:t>
          </a:r>
          <a:r>
            <a:rPr lang="en-US" cap="none" sz="1000" b="0" i="0" u="none" baseline="0">
              <a:latin typeface="Arial"/>
              <a:ea typeface="Arial"/>
              <a:cs typeface="Arial"/>
            </a:rPr>
            <a:t>
Das Blatt </a:t>
          </a:r>
          <a:r>
            <a:rPr lang="en-US" cap="none" sz="1000" b="1" i="0" u="none" baseline="0">
              <a:latin typeface="Arial"/>
              <a:ea typeface="Arial"/>
              <a:cs typeface="Arial"/>
            </a:rPr>
            <a:t>"Energiebezug zur Objektwärmever-sorgung"</a:t>
          </a:r>
          <a:r>
            <a:rPr lang="en-US" cap="none" sz="1000" b="0" i="0" u="none" baseline="0">
              <a:latin typeface="Arial"/>
              <a:ea typeface="Arial"/>
              <a:cs typeface="Arial"/>
            </a:rPr>
            <a:t> für </a:t>
          </a:r>
          <a:r>
            <a:rPr lang="en-US" cap="none" sz="1000" b="1" i="0" u="none" baseline="0">
              <a:latin typeface="Arial"/>
              <a:ea typeface="Arial"/>
              <a:cs typeface="Arial"/>
            </a:rPr>
            <a:t>WÄRME</a:t>
          </a:r>
          <a:r>
            <a:rPr lang="en-US" cap="none" sz="1000" b="0" i="0" u="none" baseline="0">
              <a:latin typeface="Arial"/>
              <a:ea typeface="Arial"/>
              <a:cs typeface="Arial"/>
            </a:rPr>
            <a:t> dient zur Erfassung des jährlichen Wärmebezuges zur Beheizung des angebenen Versorgungsbereiches.
</a:t>
          </a:r>
          <a:r>
            <a:rPr lang="en-US" cap="none" sz="1000" b="1" i="0" u="none" baseline="0">
              <a:solidFill>
                <a:srgbClr val="FF0000"/>
              </a:solidFill>
              <a:latin typeface="Arial"/>
              <a:ea typeface="Arial"/>
              <a:cs typeface="Arial"/>
            </a:rPr>
            <a:t>Für den Fall, dass für den gewählten Versorgungsbereich mehrere Verrechnungs-zähler bzw. Verrechnungs- plus Subzähler vorhanden sind, kann dieses Blatt in der entsprechenden Anzahl kopiert werden. </a:t>
          </a:r>
          <a:r>
            <a:rPr lang="en-US" cap="none" sz="1000" b="0" i="0" u="none" baseline="0">
              <a:latin typeface="Arial"/>
              <a:ea typeface="Arial"/>
              <a:cs typeface="Arial"/>
            </a:rPr>
            <a:t>
Die Wärmeversorgung kann aus einer Fern- oder Nahwärmeanlage stattfinden. Als Nahwärmeanlage werden jene Anlagen verstanden bei denen sich der Wärmeerzeuger (Heizkessel) im Gebäude befindet.
Die Erfassung der Energiebezüge erfolgt dabei mittels Wärmezähler. Dieser Zähler kann als Verrechnungszähler für das gesamte Gebäude oder als Verrechnungszähler für eine bestimmte Zone (Bsp.: Wohnung, Büro, Werkstätte etc.) installiert sein.
Dabei sollen die Bezugsmengen durch </a:t>
          </a:r>
          <a:r>
            <a:rPr lang="en-US" cap="none" sz="1000" b="1" i="0" u="none" baseline="0">
              <a:latin typeface="Arial"/>
              <a:ea typeface="Arial"/>
              <a:cs typeface="Arial"/>
            </a:rPr>
            <a:t>Ablesen der Zählerstände am Monatsende </a:t>
          </a:r>
          <a:r>
            <a:rPr lang="en-US" cap="none" sz="1000" b="0" i="0" u="none" baseline="0">
              <a:latin typeface="Arial"/>
              <a:ea typeface="Arial"/>
              <a:cs typeface="Arial"/>
            </a:rPr>
            <a:t>ermittelt werden. Für den Fall, dass die Daten nicht vom Zähler abgelesen werden können, sind beim Energieversorger entsprechende Informationen zur Ablesung einzuholen.
Einbauposition oder Zählergeneration bieten oftmals keine einwandfreie Möglichkeit des Ablesens.
</a:t>
          </a:r>
          <a:r>
            <a:rPr lang="en-US" cap="none" sz="1000" b="1" i="0" u="none" baseline="0">
              <a:latin typeface="Arial"/>
              <a:ea typeface="Arial"/>
              <a:cs typeface="Arial"/>
            </a:rPr>
            <a:t>Für den Fall, dass der Wärmezähler die Daten in MWh angibt ist im Feld Faktor bzw. Multiplikator der Wert 1.000 einzutragen um die Bezugs-mengen in kWh zu erhalten.</a:t>
          </a:r>
          <a:r>
            <a:rPr lang="en-US" cap="none" sz="1000" b="0" i="0" u="none" baseline="0">
              <a:latin typeface="Arial"/>
              <a:ea typeface="Arial"/>
              <a:cs typeface="Arial"/>
            </a:rPr>
            <a:t>
Für Erfassungen oder Bewertungen im Zuge einer Energieberatung können auch Auswertungsdetails mit dem jeweiligen Energieberater/in vereinbart werden.
Der Gesamtenergiebezug pro Jahr aus dem Blatt "WÄRME"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11</xdr:row>
      <xdr:rowOff>152400</xdr:rowOff>
    </xdr:from>
    <xdr:to>
      <xdr:col>14</xdr:col>
      <xdr:colOff>161925</xdr:colOff>
      <xdr:row>55</xdr:row>
      <xdr:rowOff>123825</xdr:rowOff>
    </xdr:to>
    <xdr:sp>
      <xdr:nvSpPr>
        <xdr:cNvPr id="1" name="TextBox 19"/>
        <xdr:cNvSpPr txBox="1">
          <a:spLocks noChangeArrowheads="1"/>
        </xdr:cNvSpPr>
      </xdr:nvSpPr>
      <xdr:spPr>
        <a:xfrm>
          <a:off x="6524625" y="2409825"/>
          <a:ext cx="3162300" cy="7524750"/>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latin typeface="Arial"/>
              <a:ea typeface="Arial"/>
              <a:cs typeface="Arial"/>
            </a:rPr>
            <a:t>Erläuterungen:</a:t>
          </a:r>
          <a:r>
            <a:rPr lang="en-US" cap="none" sz="1000" b="0" i="0" u="none" baseline="0">
              <a:latin typeface="Arial"/>
              <a:ea typeface="Arial"/>
              <a:cs typeface="Arial"/>
            </a:rPr>
            <a:t>
Das Blatt </a:t>
          </a:r>
          <a:r>
            <a:rPr lang="en-US" cap="none" sz="1000" b="1" i="0" u="none" baseline="0">
              <a:latin typeface="Arial"/>
              <a:ea typeface="Arial"/>
              <a:cs typeface="Arial"/>
            </a:rPr>
            <a:t>"Energieträger zur Objektwärmever-sorgung"</a:t>
          </a:r>
          <a:r>
            <a:rPr lang="en-US" cap="none" sz="1000" b="0" i="0" u="none" baseline="0">
              <a:latin typeface="Arial"/>
              <a:ea typeface="Arial"/>
              <a:cs typeface="Arial"/>
            </a:rPr>
            <a:t> für den Energieträger </a:t>
          </a:r>
          <a:r>
            <a:rPr lang="en-US" cap="none" sz="1000" b="1" i="0" u="none" baseline="0">
              <a:latin typeface="Arial"/>
              <a:ea typeface="Arial"/>
              <a:cs typeface="Arial"/>
            </a:rPr>
            <a:t>ERDGAS</a:t>
          </a:r>
          <a:r>
            <a:rPr lang="en-US" cap="none" sz="1000" b="0" i="0" u="none" baseline="0">
              <a:latin typeface="Arial"/>
              <a:ea typeface="Arial"/>
              <a:cs typeface="Arial"/>
            </a:rPr>
            <a:t> dient zur Erfassung des jährlichen Gasbezuges zur Beheizung des angebenen Versorgungsbereiches.
</a:t>
          </a:r>
          <a:r>
            <a:rPr lang="en-US" cap="none" sz="1000" b="1" i="0" u="none" baseline="0">
              <a:solidFill>
                <a:srgbClr val="FF0000"/>
              </a:solidFill>
              <a:latin typeface="Arial"/>
              <a:ea typeface="Arial"/>
              <a:cs typeface="Arial"/>
            </a:rPr>
            <a:t>Für den Fall, dass für den gewählten Versorgungsbereich mehrere Verrechnungs-zähler bzw. Verrechnungs- plus Subzähler vorhanden sind, kann dieses Blatt in der entsprechenden Anzahl kopiert werden. </a:t>
          </a:r>
          <a:r>
            <a:rPr lang="en-US" cap="none" sz="1000" b="0" i="0" u="none" baseline="0">
              <a:latin typeface="Arial"/>
              <a:ea typeface="Arial"/>
              <a:cs typeface="Arial"/>
            </a:rPr>
            <a:t>
Die Erfassung bezieht sich auf Gasmengen für </a:t>
          </a:r>
          <a:r>
            <a:rPr lang="en-US" cap="none" sz="1000" b="1" i="0" u="none" baseline="0">
              <a:latin typeface="Arial"/>
              <a:ea typeface="Arial"/>
              <a:cs typeface="Arial"/>
            </a:rPr>
            <a:t>Raum-heizung, Warmwasserbereitung inkl. deren Verluste der dafür installierten Energiesysteme</a:t>
          </a:r>
          <a:r>
            <a:rPr lang="en-US" cap="none" sz="1000" b="0" i="0" u="none" baseline="0">
              <a:latin typeface="Arial"/>
              <a:ea typeface="Arial"/>
              <a:cs typeface="Arial"/>
            </a:rPr>
            <a:t>. Der entsprechende Versorgungsumfang ist auszuwählen.
Dabei soll die jeweilige Bezugsmenge durch </a:t>
          </a:r>
          <a:r>
            <a:rPr lang="en-US" cap="none" sz="1000" b="1" i="0" u="none" baseline="0">
              <a:latin typeface="Arial"/>
              <a:ea typeface="Arial"/>
              <a:cs typeface="Arial"/>
            </a:rPr>
            <a:t>Ablesen der Zählerstände am Monatsende</a:t>
          </a:r>
          <a:r>
            <a:rPr lang="en-US" cap="none" sz="1000" b="0" i="0" u="none" baseline="0">
              <a:latin typeface="Arial"/>
              <a:ea typeface="Arial"/>
              <a:cs typeface="Arial"/>
            </a:rPr>
            <a:t> erfasst werden.Für den Fall, dass die Daten nicht vom Zähler abgelesen werden können, sind beim Energieversorger entsprechende Informationen zur Ablesung einzuholen.
Einbauposition oder Zählergeneration bieten oftmals keine einwandfreie Möglichkeit des Ablesens.
Für Erfassungen oder Bewertungen im Zuge einer Energieberatung können auch Auswertungsdetails mit dem jeweiligen Energieberater/in vereinbart werden.
Ebenso kann bei Unklarheiten zu den Bezeichnungen in der Gasrechnung oder am Zähler der Energieberater oder ein Mitarbeiter des Energie-versorgungsunternehmens kontaktiert werden.
Der Gesamtenergiebezug pro Jahr aus dem Blatt "Energieträger zur Objektwärmeversorgung" für den Energieträger ERDGAS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twoCellAnchor editAs="oneCell">
    <xdr:from>
      <xdr:col>0</xdr:col>
      <xdr:colOff>95250</xdr:colOff>
      <xdr:row>0</xdr:row>
      <xdr:rowOff>47625</xdr:rowOff>
    </xdr:from>
    <xdr:to>
      <xdr:col>1</xdr:col>
      <xdr:colOff>561975</xdr:colOff>
      <xdr:row>3</xdr:row>
      <xdr:rowOff>104775</xdr:rowOff>
    </xdr:to>
    <xdr:pic>
      <xdr:nvPicPr>
        <xdr:cNvPr id="2" name="Picture 34"/>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xdr:col>
      <xdr:colOff>561975</xdr:colOff>
      <xdr:row>3</xdr:row>
      <xdr:rowOff>104775</xdr:rowOff>
    </xdr:to>
    <xdr:pic>
      <xdr:nvPicPr>
        <xdr:cNvPr id="1" name="Picture 7"/>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10</xdr:col>
      <xdr:colOff>47625</xdr:colOff>
      <xdr:row>12</xdr:row>
      <xdr:rowOff>38100</xdr:rowOff>
    </xdr:from>
    <xdr:to>
      <xdr:col>14</xdr:col>
      <xdr:colOff>152400</xdr:colOff>
      <xdr:row>49</xdr:row>
      <xdr:rowOff>66675</xdr:rowOff>
    </xdr:to>
    <xdr:sp>
      <xdr:nvSpPr>
        <xdr:cNvPr id="2" name="TextBox 21"/>
        <xdr:cNvSpPr txBox="1">
          <a:spLocks noChangeArrowheads="1"/>
        </xdr:cNvSpPr>
      </xdr:nvSpPr>
      <xdr:spPr>
        <a:xfrm>
          <a:off x="6524625" y="2428875"/>
          <a:ext cx="3152775" cy="6477000"/>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solidFill>
                <a:srgbClr val="FF0000"/>
              </a:solidFill>
              <a:latin typeface="Arial"/>
              <a:ea typeface="Arial"/>
              <a:cs typeface="Arial"/>
            </a:rPr>
            <a:t>Achtung: </a:t>
          </a:r>
          <a:r>
            <a:rPr lang="en-US" cap="none" sz="1000" b="0" i="0" u="none" baseline="0">
              <a:solidFill>
                <a:srgbClr val="FF0000"/>
              </a:solidFill>
              <a:latin typeface="Arial"/>
              <a:ea typeface="Arial"/>
              <a:cs typeface="Arial"/>
            </a:rPr>
            <a:t>Ablesung am Monatsende durchführen!</a:t>
          </a:r>
          <a:r>
            <a:rPr lang="en-US" cap="none" sz="1000" b="1" i="0" u="none" baseline="0">
              <a:latin typeface="Arial"/>
              <a:ea typeface="Arial"/>
              <a:cs typeface="Arial"/>
            </a:rPr>
            <a:t>
Erläuterungen:</a:t>
          </a:r>
          <a:r>
            <a:rPr lang="en-US" cap="none" sz="1000" b="0" i="0" u="none" baseline="0">
              <a:latin typeface="Arial"/>
              <a:ea typeface="Arial"/>
              <a:cs typeface="Arial"/>
            </a:rPr>
            <a:t>
Das Blatt </a:t>
          </a:r>
          <a:r>
            <a:rPr lang="en-US" cap="none" sz="1000" b="1" i="0" u="none" baseline="0">
              <a:latin typeface="Arial"/>
              <a:ea typeface="Arial"/>
              <a:cs typeface="Arial"/>
            </a:rPr>
            <a:t>"Energieträger zur Objektwärmever-sorgung"</a:t>
          </a:r>
          <a:r>
            <a:rPr lang="en-US" cap="none" sz="1000" b="0" i="0" u="none" baseline="0">
              <a:latin typeface="Arial"/>
              <a:ea typeface="Arial"/>
              <a:cs typeface="Arial"/>
            </a:rPr>
            <a:t> für den Energieträger </a:t>
          </a:r>
          <a:r>
            <a:rPr lang="en-US" cap="none" sz="1000" b="1" i="0" u="none" baseline="0">
              <a:latin typeface="Arial"/>
              <a:ea typeface="Arial"/>
              <a:cs typeface="Arial"/>
            </a:rPr>
            <a:t>FLÜSSIGGAS</a:t>
          </a:r>
          <a:r>
            <a:rPr lang="en-US" cap="none" sz="1000" b="0" i="0" u="none" baseline="0">
              <a:latin typeface="Arial"/>
              <a:ea typeface="Arial"/>
              <a:cs typeface="Arial"/>
            </a:rPr>
            <a:t> dient zur Erfassung des jährlichen Gasbezuges zur Beheizung des angebenen Versorgungsbereiches.
Die Erfassung bezieht sich auf Gasmengen für </a:t>
          </a:r>
          <a:r>
            <a:rPr lang="en-US" cap="none" sz="1000" b="1" i="0" u="none" baseline="0">
              <a:latin typeface="Arial"/>
              <a:ea typeface="Arial"/>
              <a:cs typeface="Arial"/>
            </a:rPr>
            <a:t>Raum-heizung, Warmwasserbereitung inkl. deren Verluste der dafür installierten Energiesysteme</a:t>
          </a:r>
          <a:r>
            <a:rPr lang="en-US" cap="none" sz="1000" b="0" i="0" u="none" baseline="0">
              <a:latin typeface="Arial"/>
              <a:ea typeface="Arial"/>
              <a:cs typeface="Arial"/>
            </a:rPr>
            <a:t>. Der entsprechende Versorgungsumfang ist auszuwählen.
Bei der Erfassung der Verbrauchsmengen gibt es die Möglichkeiten der </a:t>
          </a:r>
          <a:r>
            <a:rPr lang="en-US" cap="none" sz="1000" b="1" i="0" u="none" baseline="0">
              <a:latin typeface="Arial"/>
              <a:ea typeface="Arial"/>
              <a:cs typeface="Arial"/>
            </a:rPr>
            <a:t>Zählerablesung oder Ermittlung aus dem Tankinhalt in kg oder durch Prozentangabe</a:t>
          </a:r>
          <a:r>
            <a:rPr lang="en-US" cap="none" sz="1000" b="0" i="0" u="none" baseline="0">
              <a:latin typeface="Arial"/>
              <a:ea typeface="Arial"/>
              <a:cs typeface="Arial"/>
            </a:rPr>
            <a:t>.
</a:t>
          </a:r>
          <a:r>
            <a:rPr lang="en-US" cap="none" sz="1000" b="0" i="0" u="none" baseline="0">
              <a:latin typeface="Arial"/>
              <a:ea typeface="Arial"/>
              <a:cs typeface="Arial"/>
            </a:rPr>
            <a:t>Für die Erfassung über die Gewichtsermittlung in Verbindung mit einer Prozentangabe (Prozentangabe am Tank ablesbar) ist der </a:t>
          </a:r>
          <a:r>
            <a:rPr lang="en-US" cap="none" sz="1000" b="1" i="0" u="none" baseline="0">
              <a:latin typeface="Arial"/>
              <a:ea typeface="Arial"/>
              <a:cs typeface="Arial"/>
            </a:rPr>
            <a:t>Umrechnungsfaktor % in kg entweder am Anzeigegerät oder am Tank ersichtlich</a:t>
          </a:r>
          <a:r>
            <a:rPr lang="en-US" cap="none" sz="1000" b="0" i="0" u="none" baseline="0">
              <a:latin typeface="Arial"/>
              <a:ea typeface="Arial"/>
              <a:cs typeface="Arial"/>
            </a:rPr>
            <a:t>.</a:t>
          </a:r>
          <a:r>
            <a:rPr lang="en-US" cap="none" sz="1000" b="0" i="0" u="none" baseline="0">
              <a:latin typeface="Arial"/>
              <a:ea typeface="Arial"/>
              <a:cs typeface="Arial"/>
            </a:rPr>
            <a:t>
Sofern es bei der Datenermittlung Unklarheiten zur Erfassung der benötigten Mengen gibt kann ein Energieberater oder der Lieferant kontaktiert werden.
Für Erfassungen oder Bewertungen im Zuge einer Energieberatung können auch Auswertungsdetails mit dem jeweiligen Energieberater/in vereinbart werden.
Der Gesamtenergiebezug pro Jahr aus dem Blatt "Energieträger zur Objektwärmeversorgung" für den Energieträger FLÜSSIGGAS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2</xdr:col>
      <xdr:colOff>114300</xdr:colOff>
      <xdr:row>3</xdr:row>
      <xdr:rowOff>104775</xdr:rowOff>
    </xdr:to>
    <xdr:pic>
      <xdr:nvPicPr>
        <xdr:cNvPr id="1" name="Picture 12"/>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10</xdr:col>
      <xdr:colOff>47625</xdr:colOff>
      <xdr:row>11</xdr:row>
      <xdr:rowOff>123825</xdr:rowOff>
    </xdr:from>
    <xdr:to>
      <xdr:col>14</xdr:col>
      <xdr:colOff>152400</xdr:colOff>
      <xdr:row>36</xdr:row>
      <xdr:rowOff>95250</xdr:rowOff>
    </xdr:to>
    <xdr:sp>
      <xdr:nvSpPr>
        <xdr:cNvPr id="2" name="TextBox 71"/>
        <xdr:cNvSpPr txBox="1">
          <a:spLocks noChangeArrowheads="1"/>
        </xdr:cNvSpPr>
      </xdr:nvSpPr>
      <xdr:spPr>
        <a:xfrm>
          <a:off x="6524625" y="2438400"/>
          <a:ext cx="3152775" cy="4714875"/>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solidFill>
                <a:srgbClr val="FF0000"/>
              </a:solidFill>
              <a:latin typeface="Arial"/>
              <a:ea typeface="Arial"/>
              <a:cs typeface="Arial"/>
            </a:rPr>
            <a:t>Achtung: </a:t>
          </a:r>
          <a:r>
            <a:rPr lang="en-US" cap="none" sz="1000" b="0" i="0" u="none" baseline="0">
              <a:solidFill>
                <a:srgbClr val="FF0000"/>
              </a:solidFill>
              <a:latin typeface="Arial"/>
              <a:ea typeface="Arial"/>
              <a:cs typeface="Arial"/>
            </a:rPr>
            <a:t>Ablesung am Monatsende durchführen!</a:t>
          </a:r>
          <a:r>
            <a:rPr lang="en-US" cap="none" sz="1000" b="1" i="0" u="none" baseline="0">
              <a:latin typeface="Arial"/>
              <a:ea typeface="Arial"/>
              <a:cs typeface="Arial"/>
            </a:rPr>
            <a:t>
Erläuterungen:</a:t>
          </a:r>
          <a:r>
            <a:rPr lang="en-US" cap="none" sz="1000" b="0" i="0" u="none" baseline="0">
              <a:latin typeface="Arial"/>
              <a:ea typeface="Arial"/>
              <a:cs typeface="Arial"/>
            </a:rPr>
            <a:t>
Das Blatt </a:t>
          </a:r>
          <a:r>
            <a:rPr lang="en-US" cap="none" sz="1000" b="1" i="0" u="none" baseline="0">
              <a:latin typeface="Arial"/>
              <a:ea typeface="Arial"/>
              <a:cs typeface="Arial"/>
            </a:rPr>
            <a:t>"Energieträger zur Objektwärmever-sorgung"</a:t>
          </a:r>
          <a:r>
            <a:rPr lang="en-US" cap="none" sz="1000" b="0" i="0" u="none" baseline="0">
              <a:latin typeface="Arial"/>
              <a:ea typeface="Arial"/>
              <a:cs typeface="Arial"/>
            </a:rPr>
            <a:t> für den Energieträger </a:t>
          </a:r>
          <a:r>
            <a:rPr lang="en-US" cap="none" sz="1000" b="1" i="0" u="none" baseline="0">
              <a:latin typeface="Arial"/>
              <a:ea typeface="Arial"/>
              <a:cs typeface="Arial"/>
            </a:rPr>
            <a:t>HEIZÖL</a:t>
          </a:r>
          <a:r>
            <a:rPr lang="en-US" cap="none" sz="1000" b="0" i="0" u="none" baseline="0">
              <a:latin typeface="Arial"/>
              <a:ea typeface="Arial"/>
              <a:cs typeface="Arial"/>
            </a:rPr>
            <a:t> dient zur Erfassung des jährlichen Heizölbezuges zur Beheizung des angebenen Versorgungsbereiches.
Die Erfassung bezieht sich auf Ölmengen für </a:t>
          </a:r>
          <a:r>
            <a:rPr lang="en-US" cap="none" sz="1000" b="1" i="0" u="none" baseline="0">
              <a:latin typeface="Arial"/>
              <a:ea typeface="Arial"/>
              <a:cs typeface="Arial"/>
            </a:rPr>
            <a:t>Raum-heizung, Warmwasserbereitung inkl. deren Verluste der dafür installierten Energiesysteme</a:t>
          </a:r>
          <a:r>
            <a:rPr lang="en-US" cap="none" sz="1000" b="0" i="0" u="none" baseline="0">
              <a:latin typeface="Arial"/>
              <a:ea typeface="Arial"/>
              <a:cs typeface="Arial"/>
            </a:rPr>
            <a:t>. Der entsprechende Versorgungsumfang ist auszuwählen.
Sofern es bei der Datenermittlung Unklarheiten zur Erfassung der benötigten Mengen gibt kann ein Energieberater oder der Lieferant kontaktiert werden.
Für Erfassungen oder Bewertungen im Zuge einer Energieberatung können auch Auswertungsdetails mit dem jeweiligen Energieberater/in vereinbart werden.
Der Gesamtenergiebezug pro Jahr aus dem Blatt "Energieträger zur Objektwärmeversorgung" für den Energieträger HEIZÖL</a:t>
          </a:r>
          <a:r>
            <a:rPr lang="en-US" cap="none" sz="1000" b="1" i="0" u="none" baseline="0">
              <a:latin typeface="Arial"/>
              <a:ea typeface="Arial"/>
              <a:cs typeface="Arial"/>
            </a:rPr>
            <a:t> ist in der Zusammenfassung einzutragen</a:t>
          </a:r>
          <a:r>
            <a:rPr lang="en-US" cap="none" sz="1000" b="0" i="0" u="none" baseline="0">
              <a:latin typeface="Arial"/>
              <a:ea typeface="Arial"/>
              <a:cs typeface="Arial"/>
            </a:rPr>
            <a:t>.  </a:t>
          </a:r>
        </a:p>
      </xdr:txBody>
    </xdr:sp>
    <xdr:clientData/>
  </xdr:twoCellAnchor>
  <xdr:twoCellAnchor>
    <xdr:from>
      <xdr:col>1</xdr:col>
      <xdr:colOff>19050</xdr:colOff>
      <xdr:row>4</xdr:row>
      <xdr:rowOff>66675</xdr:rowOff>
    </xdr:from>
    <xdr:to>
      <xdr:col>4</xdr:col>
      <xdr:colOff>19050</xdr:colOff>
      <xdr:row>5</xdr:row>
      <xdr:rowOff>76200</xdr:rowOff>
    </xdr:to>
    <xdr:sp>
      <xdr:nvSpPr>
        <xdr:cNvPr id="3" name="TextBox 85"/>
        <xdr:cNvSpPr txBox="1">
          <a:spLocks noChangeArrowheads="1"/>
        </xdr:cNvSpPr>
      </xdr:nvSpPr>
      <xdr:spPr>
        <a:xfrm>
          <a:off x="133350" y="1104900"/>
          <a:ext cx="2476500" cy="171450"/>
        </a:xfrm>
        <a:prstGeom prst="rect">
          <a:avLst/>
        </a:prstGeom>
        <a:solidFill>
          <a:srgbClr val="FFFF99"/>
        </a:solidFill>
        <a:ln w="9525" cmpd="sng">
          <a:noFill/>
        </a:ln>
      </xdr:spPr>
      <xdr:txBody>
        <a:bodyPr vertOverflow="clip" wrap="square" anchor="ctr"/>
        <a:p>
          <a:pPr algn="ctr">
            <a:defRPr/>
          </a:pPr>
          <a:r>
            <a:rPr lang="en-US" cap="none" sz="900" b="0" i="0" u="none" baseline="0">
              <a:latin typeface="Arial"/>
              <a:ea typeface="Arial"/>
              <a:cs typeface="Arial"/>
            </a:rPr>
            <a:t>Auf Feld klicken und Festbrennstoff wählen</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1</xdr:col>
      <xdr:colOff>161925</xdr:colOff>
      <xdr:row>3</xdr:row>
      <xdr:rowOff>104775</xdr:rowOff>
    </xdr:to>
    <xdr:pic>
      <xdr:nvPicPr>
        <xdr:cNvPr id="1" name="Picture 7"/>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10</xdr:col>
      <xdr:colOff>38100</xdr:colOff>
      <xdr:row>12</xdr:row>
      <xdr:rowOff>104775</xdr:rowOff>
    </xdr:from>
    <xdr:to>
      <xdr:col>14</xdr:col>
      <xdr:colOff>152400</xdr:colOff>
      <xdr:row>63</xdr:row>
      <xdr:rowOff>76200</xdr:rowOff>
    </xdr:to>
    <xdr:sp>
      <xdr:nvSpPr>
        <xdr:cNvPr id="2" name="TextBox 87"/>
        <xdr:cNvSpPr txBox="1">
          <a:spLocks noChangeArrowheads="1"/>
        </xdr:cNvSpPr>
      </xdr:nvSpPr>
      <xdr:spPr>
        <a:xfrm>
          <a:off x="6515100" y="2428875"/>
          <a:ext cx="3162300" cy="8601075"/>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latin typeface="Arial"/>
              <a:ea typeface="Arial"/>
              <a:cs typeface="Arial"/>
            </a:rPr>
            <a:t>Erläuterungen:</a:t>
          </a:r>
          <a:r>
            <a:rPr lang="en-US" cap="none" sz="1000" b="0" i="0" u="none" baseline="0">
              <a:latin typeface="Arial"/>
              <a:ea typeface="Arial"/>
              <a:cs typeface="Arial"/>
            </a:rPr>
            <a:t>
Das Blatt </a:t>
          </a:r>
          <a:r>
            <a:rPr lang="en-US" cap="none" sz="1000" b="1" i="0" u="none" baseline="0">
              <a:latin typeface="Arial"/>
              <a:ea typeface="Arial"/>
              <a:cs typeface="Arial"/>
            </a:rPr>
            <a:t>"Energiebezug zur Objektwärmeversorgung"</a:t>
          </a:r>
          <a:r>
            <a:rPr lang="en-US" cap="none" sz="1000" b="0" i="0" u="none" baseline="0">
              <a:latin typeface="Arial"/>
              <a:ea typeface="Arial"/>
              <a:cs typeface="Arial"/>
            </a:rPr>
            <a:t> dient zur Erfassung der Bezüge an elektrischer Energie für Beheizung des angebenen Versorgungsbereiches.
Die Erfassung bezieht sich auf Elektrische Energie für </a:t>
          </a:r>
          <a:r>
            <a:rPr lang="en-US" cap="none" sz="1000" b="1" i="0" u="none" baseline="0">
              <a:latin typeface="Arial"/>
              <a:ea typeface="Arial"/>
              <a:cs typeface="Arial"/>
            </a:rPr>
            <a:t>Raumheizung, Warmwasserbereitung inkl. deren Verluste der dafür installierten Energiesysteme</a:t>
          </a:r>
          <a:r>
            <a:rPr lang="en-US" cap="none" sz="1000" b="0" i="0" u="none" baseline="0">
              <a:latin typeface="Arial"/>
              <a:ea typeface="Arial"/>
              <a:cs typeface="Arial"/>
            </a:rPr>
            <a:t>. Der entsprechende Versorgungsumfang ist auszuwählen.
</a:t>
          </a:r>
          <a:r>
            <a:rPr lang="en-US" cap="none" sz="1000" b="1" i="0" u="none" baseline="0">
              <a:solidFill>
                <a:srgbClr val="FF0000"/>
              </a:solidFill>
              <a:latin typeface="Arial"/>
              <a:ea typeface="Arial"/>
              <a:cs typeface="Arial"/>
            </a:rPr>
            <a:t>Für den Fall, dass für den gewählten Versorgungsbereich mehrere Verrechnungs-zähler bzw. Verrechnungs- plus Subzähler vorhanden sind, kann dieses Blatt in der entsprechenden Anzahl kopiert werden. 
</a:t>
          </a:r>
          <a:r>
            <a:rPr lang="en-US" cap="none" sz="1000" b="0" i="0" u="none" baseline="0">
              <a:latin typeface="Arial"/>
              <a:ea typeface="Arial"/>
              <a:cs typeface="Arial"/>
            </a:rPr>
            <a:t>
Die Erfassung der Daten kann für die vom Energiever-sorger bezogene elektrische Energie und Leistung erfolgen.
Dabei sollen die Bezugsmengen durch </a:t>
          </a:r>
          <a:r>
            <a:rPr lang="en-US" cap="none" sz="1000" b="1" i="0" u="none" baseline="0">
              <a:latin typeface="Arial"/>
              <a:ea typeface="Arial"/>
              <a:cs typeface="Arial"/>
            </a:rPr>
            <a:t>Ablesen der Zählerstände am Monatsende</a:t>
          </a:r>
          <a:r>
            <a:rPr lang="en-US" cap="none" sz="1000" b="0" i="0" u="none" baseline="0">
              <a:latin typeface="Arial"/>
              <a:ea typeface="Arial"/>
              <a:cs typeface="Arial"/>
            </a:rPr>
            <a:t> für Energie und Leistung ermittelt werden. Für den Fall, dass die Daten nicht vom Zähler abgelesen werden können, sind beim Energie-versorger entsprechende Informationen zur Ablesung einzuholen.
Einbauposition oder Zählergeneration bieten oftmals keine einwandfreie Möglichkeit des Ablesens.
Anlagen mit einer elektrischen Anmeldeleistung größer 50 kW werden monatlich vom Energieversorger abgerechnet. Hier können die Zählerstände bzw. Bezugsdaten direkt aus den Stromrechnungen übernommen werden. 
Für Erfassungen oder Bewertungen im Zuge einer Energieberatung können auch Auswertungsdetails mit dem jeweiligen Energieberater/in vereinbart werden.
Ebenso kann bei Unklarheiten zu den Bezeichnungen in der Stromrechnung oder am Zähler der Energieberater oder ein Mitarbeiter des Energieversorgungsunter-nehmens kontaktiert werden.
Der Gesamtenergiebezug pro Jahr aus dem Blatt "Elektrische Energie Allgemein"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11</xdr:row>
      <xdr:rowOff>66675</xdr:rowOff>
    </xdr:from>
    <xdr:to>
      <xdr:col>15</xdr:col>
      <xdr:colOff>152400</xdr:colOff>
      <xdr:row>42</xdr:row>
      <xdr:rowOff>123825</xdr:rowOff>
    </xdr:to>
    <xdr:sp>
      <xdr:nvSpPr>
        <xdr:cNvPr id="1" name="TextBox 4"/>
        <xdr:cNvSpPr txBox="1">
          <a:spLocks noChangeArrowheads="1"/>
        </xdr:cNvSpPr>
      </xdr:nvSpPr>
      <xdr:spPr>
        <a:xfrm>
          <a:off x="6515100" y="2543175"/>
          <a:ext cx="3162300" cy="7639050"/>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latin typeface="Arial"/>
              <a:ea typeface="Arial"/>
              <a:cs typeface="Arial"/>
            </a:rPr>
            <a:t>Erläuterungen:</a:t>
          </a:r>
          <a:r>
            <a:rPr lang="en-US" cap="none" sz="1000" b="0" i="0" u="none" baseline="0">
              <a:latin typeface="Arial"/>
              <a:ea typeface="Arial"/>
              <a:cs typeface="Arial"/>
            </a:rPr>
            <a:t>
Das Blatt </a:t>
          </a:r>
          <a:r>
            <a:rPr lang="en-US" cap="none" sz="1000" b="1" i="0" u="none" baseline="0">
              <a:latin typeface="Arial"/>
              <a:ea typeface="Arial"/>
              <a:cs typeface="Arial"/>
            </a:rPr>
            <a:t>"Energiebezug zur Objektwärmeversorgung"</a:t>
          </a:r>
          <a:r>
            <a:rPr lang="en-US" cap="none" sz="1000" b="0" i="0" u="none" baseline="0">
              <a:latin typeface="Arial"/>
              <a:ea typeface="Arial"/>
              <a:cs typeface="Arial"/>
            </a:rPr>
            <a:t> für den Einsatz einer </a:t>
          </a:r>
          <a:r>
            <a:rPr lang="en-US" cap="none" sz="1000" b="1" i="0" u="none" baseline="0">
              <a:latin typeface="Arial"/>
              <a:ea typeface="Arial"/>
              <a:cs typeface="Arial"/>
            </a:rPr>
            <a:t>Wärmepumpe</a:t>
          </a:r>
          <a:r>
            <a:rPr lang="en-US" cap="none" sz="1000" b="0" i="0" u="none" baseline="0">
              <a:latin typeface="Arial"/>
              <a:ea typeface="Arial"/>
              <a:cs typeface="Arial"/>
            </a:rPr>
            <a:t> dient zur Erfassung des dafür erforderlichen Bezuges an elektrischer Energie und der Erfassung der daraus resultierenden Wärmemenge.
</a:t>
          </a:r>
          <a:r>
            <a:rPr lang="en-US" cap="none" sz="1000" b="1" i="0" u="none" baseline="0">
              <a:solidFill>
                <a:srgbClr val="FF0000"/>
              </a:solidFill>
              <a:latin typeface="Arial"/>
              <a:ea typeface="Arial"/>
              <a:cs typeface="Arial"/>
            </a:rPr>
            <a:t>Für den Fall, dass für den gewählten Versorgungsbereich mehrere Wärmepumpen vorhanden sind, kann dieses Blatt in der entsprechenden Anzahl kopiert werden. </a:t>
          </a:r>
          <a:r>
            <a:rPr lang="en-US" cap="none" sz="1000" b="0" i="0" u="none" baseline="0">
              <a:latin typeface="Arial"/>
              <a:ea typeface="Arial"/>
              <a:cs typeface="Arial"/>
            </a:rPr>
            <a:t>
Großteils besteht bei den Wärmepumpenanlagen nur die Möglichkeit der Ablesung eines Stromzählers. Sollte jedoch ein Wärmezähler vorhanden sein, so können über die Ablesung des Wärmezählers die erzeugten Energiemengen (Wärme) ermittelt werden.
Dabei ist es wichtig beide Zähler zur selben Zeit abzulesen.
Aus der Erfassung von Strom und Wärme wird dann die Arbeits- bzw. Jahresarbeitszahl der Wärmepumpe ermittelt.
Generell sollten effiziente Wärmepumpen eine Jahresarbeitszahl von größer/gleich 4 erreichen.
Die </a:t>
          </a:r>
          <a:r>
            <a:rPr lang="en-US" cap="none" sz="1000" b="1" i="0" u="none" baseline="0">
              <a:latin typeface="Arial"/>
              <a:ea typeface="Arial"/>
              <a:cs typeface="Arial"/>
            </a:rPr>
            <a:t>Ablesung der Zählerstände hat am Monatsende</a:t>
          </a:r>
          <a:r>
            <a:rPr lang="en-US" cap="none" sz="1000" b="0" i="0" u="none" baseline="0">
              <a:latin typeface="Arial"/>
              <a:ea typeface="Arial"/>
              <a:cs typeface="Arial"/>
            </a:rPr>
            <a:t> zu erfolgen.Für den Fall, dass die Daten nicht vom Zähler abgelesen werden können (Strom), sind beim Energieversorger entsprechende Informationen zur Ablesung einzuholen.
Einbauposition oder Zählergeneration bieten oftmals keine einwandfreie Möglichkeit des Ablesens.
Die Wärmemenge pro Jahr aus dem Blatt "Energiebezug zur Objektwärmeversorgung" für den Einstz einer Wärmepumpe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twoCellAnchor editAs="oneCell">
    <xdr:from>
      <xdr:col>1</xdr:col>
      <xdr:colOff>95250</xdr:colOff>
      <xdr:row>0</xdr:row>
      <xdr:rowOff>47625</xdr:rowOff>
    </xdr:from>
    <xdr:to>
      <xdr:col>2</xdr:col>
      <xdr:colOff>228600</xdr:colOff>
      <xdr:row>3</xdr:row>
      <xdr:rowOff>104775</xdr:rowOff>
    </xdr:to>
    <xdr:pic>
      <xdr:nvPicPr>
        <xdr:cNvPr id="2" name="Picture 9"/>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editAs="oneCell">
    <xdr:from>
      <xdr:col>1</xdr:col>
      <xdr:colOff>95250</xdr:colOff>
      <xdr:row>41</xdr:row>
      <xdr:rowOff>47625</xdr:rowOff>
    </xdr:from>
    <xdr:to>
      <xdr:col>2</xdr:col>
      <xdr:colOff>228600</xdr:colOff>
      <xdr:row>44</xdr:row>
      <xdr:rowOff>104775</xdr:rowOff>
    </xdr:to>
    <xdr:pic>
      <xdr:nvPicPr>
        <xdr:cNvPr id="3" name="Picture 116"/>
        <xdr:cNvPicPr preferRelativeResize="1">
          <a:picLocks noChangeAspect="1"/>
        </xdr:cNvPicPr>
      </xdr:nvPicPr>
      <xdr:blipFill>
        <a:blip r:embed="rId1"/>
        <a:stretch>
          <a:fillRect/>
        </a:stretch>
      </xdr:blipFill>
      <xdr:spPr>
        <a:xfrm>
          <a:off x="95250" y="9944100"/>
          <a:ext cx="781050" cy="904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2</xdr:col>
      <xdr:colOff>114300</xdr:colOff>
      <xdr:row>3</xdr:row>
      <xdr:rowOff>104775</xdr:rowOff>
    </xdr:to>
    <xdr:pic>
      <xdr:nvPicPr>
        <xdr:cNvPr id="1" name="Picture 12"/>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editAs="oneCell">
    <xdr:from>
      <xdr:col>0</xdr:col>
      <xdr:colOff>95250</xdr:colOff>
      <xdr:row>0</xdr:row>
      <xdr:rowOff>47625</xdr:rowOff>
    </xdr:from>
    <xdr:to>
      <xdr:col>2</xdr:col>
      <xdr:colOff>114300</xdr:colOff>
      <xdr:row>3</xdr:row>
      <xdr:rowOff>104775</xdr:rowOff>
    </xdr:to>
    <xdr:pic>
      <xdr:nvPicPr>
        <xdr:cNvPr id="2" name="Picture 101"/>
        <xdr:cNvPicPr preferRelativeResize="1">
          <a:picLocks noChangeAspect="1"/>
        </xdr:cNvPicPr>
      </xdr:nvPicPr>
      <xdr:blipFill>
        <a:blip r:embed="rId1"/>
        <a:stretch>
          <a:fillRect/>
        </a:stretch>
      </xdr:blipFill>
      <xdr:spPr>
        <a:xfrm>
          <a:off x="95250" y="47625"/>
          <a:ext cx="781050" cy="904875"/>
        </a:xfrm>
        <a:prstGeom prst="rect">
          <a:avLst/>
        </a:prstGeom>
        <a:noFill/>
        <a:ln w="9525" cmpd="sng">
          <a:noFill/>
        </a:ln>
      </xdr:spPr>
    </xdr:pic>
    <xdr:clientData/>
  </xdr:twoCellAnchor>
  <xdr:twoCellAnchor>
    <xdr:from>
      <xdr:col>10</xdr:col>
      <xdr:colOff>66675</xdr:colOff>
      <xdr:row>11</xdr:row>
      <xdr:rowOff>47625</xdr:rowOff>
    </xdr:from>
    <xdr:to>
      <xdr:col>14</xdr:col>
      <xdr:colOff>171450</xdr:colOff>
      <xdr:row>43</xdr:row>
      <xdr:rowOff>9525</xdr:rowOff>
    </xdr:to>
    <xdr:sp>
      <xdr:nvSpPr>
        <xdr:cNvPr id="3" name="TextBox 103"/>
        <xdr:cNvSpPr txBox="1">
          <a:spLocks noChangeArrowheads="1"/>
        </xdr:cNvSpPr>
      </xdr:nvSpPr>
      <xdr:spPr>
        <a:xfrm>
          <a:off x="6543675" y="2543175"/>
          <a:ext cx="3152775" cy="5724525"/>
        </a:xfrm>
        <a:prstGeom prst="rect">
          <a:avLst/>
        </a:prstGeom>
        <a:solidFill>
          <a:srgbClr val="FFFF99"/>
        </a:solidFill>
        <a:ln w="9525" cmpd="sng">
          <a:solidFill>
            <a:srgbClr val="000000"/>
          </a:solidFill>
          <a:headEnd type="none"/>
          <a:tailEnd type="none"/>
        </a:ln>
      </xdr:spPr>
      <xdr:txBody>
        <a:bodyPr vertOverflow="clip" wrap="square" lIns="108000" tIns="108000" rIns="108000" bIns="108000"/>
        <a:p>
          <a:pPr algn="just">
            <a:defRPr/>
          </a:pPr>
          <a:r>
            <a:rPr lang="en-US" cap="none" sz="1000" b="1" i="0" u="none" baseline="0">
              <a:latin typeface="Arial"/>
              <a:ea typeface="Arial"/>
              <a:cs typeface="Arial"/>
            </a:rPr>
            <a:t>Erläuterungen:</a:t>
          </a:r>
          <a:r>
            <a:rPr lang="en-US" cap="none" sz="1000" b="0" i="0" u="none" baseline="0">
              <a:latin typeface="Arial"/>
              <a:ea typeface="Arial"/>
              <a:cs typeface="Arial"/>
            </a:rPr>
            <a:t>
Das Blatt </a:t>
          </a:r>
          <a:r>
            <a:rPr lang="en-US" cap="none" sz="1000" b="1" i="0" u="none" baseline="0">
              <a:latin typeface="Arial"/>
              <a:ea typeface="Arial"/>
              <a:cs typeface="Arial"/>
            </a:rPr>
            <a:t>"Feste Brennstoffe zur Objektwärmever-sorgung"</a:t>
          </a:r>
          <a:r>
            <a:rPr lang="en-US" cap="none" sz="1000" b="0" i="0" u="none" baseline="0">
              <a:latin typeface="Arial"/>
              <a:ea typeface="Arial"/>
              <a:cs typeface="Arial"/>
            </a:rPr>
            <a:t> dient zur Erfassung des jährlichen Bezuges eines gewählten Festbrennstoffes zur Beheizung des angebenen Versorgungsbereiches.
Die Erfassung bezieht sich auf Bezugsmengen für </a:t>
          </a:r>
          <a:r>
            <a:rPr lang="en-US" cap="none" sz="1000" b="1" i="0" u="none" baseline="0">
              <a:latin typeface="Arial"/>
              <a:ea typeface="Arial"/>
              <a:cs typeface="Arial"/>
            </a:rPr>
            <a:t>Raumheizung, Warmwasserbereitung inkl. deren Verluste der dafür installierten Energiesysteme</a:t>
          </a:r>
          <a:r>
            <a:rPr lang="en-US" cap="none" sz="1000" b="0" i="0" u="none" baseline="0">
              <a:latin typeface="Arial"/>
              <a:ea typeface="Arial"/>
              <a:cs typeface="Arial"/>
            </a:rPr>
            <a:t>. Der entsprechende Versorgungsumfang ist auszuwählen.
Sofern es bei der Datenermittlung Unklarheiten zur Erfassung der benötigten Mengen gibt kann ein Energieberater kontaktiert werden. Generell besteht ja die Möglichkeit der Mengen oder Gewichtserfassung. Für die Ermittlung durch abschätzen von Lagermengen können Hilfseinrichtungen (Linien, Beschriftungen etc.) hilfreich sein.
Die </a:t>
          </a:r>
          <a:r>
            <a:rPr lang="en-US" cap="none" sz="1000" b="1" i="0" u="none" baseline="0">
              <a:latin typeface="Arial"/>
              <a:ea typeface="Arial"/>
              <a:cs typeface="Arial"/>
            </a:rPr>
            <a:t>angegebenen Heizwerte </a:t>
          </a:r>
          <a:r>
            <a:rPr lang="en-US" cap="none" sz="1000" b="0" i="0" u="none" baseline="0">
              <a:latin typeface="Arial"/>
              <a:ea typeface="Arial"/>
              <a:cs typeface="Arial"/>
            </a:rPr>
            <a:t>sind statistische Richtwerte. Für den Fall, dass zu den gewählten Brennstoffen genauere Angaben vorliegen sind diese Werte zur Detailbewertung heranzuziehen. 
Für Erfassungen oder Bewertungen im Zuge einer Energieberatung können auch Auswertungsdetails mit dem jeweiligen Energieberater/in vereinbart werden.
Der Gesamtenergiebezug pro Jahr aus dem Blatt "Feste Brennstoffe zur Objektwärmeversorgung" </a:t>
          </a:r>
          <a:r>
            <a:rPr lang="en-US" cap="none" sz="1000" b="1" i="0" u="none" baseline="0">
              <a:latin typeface="Arial"/>
              <a:ea typeface="Arial"/>
              <a:cs typeface="Arial"/>
            </a:rPr>
            <a:t>ist in der Zusammenfassung einzutragen</a:t>
          </a:r>
          <a:r>
            <a:rPr lang="en-US" cap="none" sz="1000" b="0" i="0" u="none" baseline="0">
              <a:latin typeface="Arial"/>
              <a:ea typeface="Arial"/>
              <a:cs typeface="Arial"/>
            </a:rPr>
            <a:t>.  </a:t>
          </a:r>
        </a:p>
      </xdr:txBody>
    </xdr:sp>
    <xdr:clientData/>
  </xdr:twoCellAnchor>
  <xdr:twoCellAnchor>
    <xdr:from>
      <xdr:col>1</xdr:col>
      <xdr:colOff>9525</xdr:colOff>
      <xdr:row>4</xdr:row>
      <xdr:rowOff>133350</xdr:rowOff>
    </xdr:from>
    <xdr:to>
      <xdr:col>4</xdr:col>
      <xdr:colOff>9525</xdr:colOff>
      <xdr:row>5</xdr:row>
      <xdr:rowOff>114300</xdr:rowOff>
    </xdr:to>
    <xdr:sp>
      <xdr:nvSpPr>
        <xdr:cNvPr id="4" name="TextBox 104"/>
        <xdr:cNvSpPr txBox="1">
          <a:spLocks noChangeArrowheads="1"/>
        </xdr:cNvSpPr>
      </xdr:nvSpPr>
      <xdr:spPr>
        <a:xfrm>
          <a:off x="123825" y="1171575"/>
          <a:ext cx="2743200" cy="171450"/>
        </a:xfrm>
        <a:prstGeom prst="rect">
          <a:avLst/>
        </a:prstGeom>
        <a:solidFill>
          <a:srgbClr val="FFFF99"/>
        </a:solidFill>
        <a:ln w="9525" cmpd="sng">
          <a:noFill/>
        </a:ln>
      </xdr:spPr>
      <xdr:txBody>
        <a:bodyPr vertOverflow="clip" wrap="square" anchor="ctr"/>
        <a:p>
          <a:pPr algn="ctr">
            <a:defRPr/>
          </a:pPr>
          <a:r>
            <a:rPr lang="en-US" cap="none" sz="900" b="0" i="0" u="none" baseline="0">
              <a:latin typeface="Arial"/>
              <a:ea typeface="Arial"/>
              <a:cs typeface="Arial"/>
            </a:rPr>
            <a:t>Auf Feld klicken und Festbrennstoff wählen</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5"/>
  <dimension ref="A1:AD50"/>
  <sheetViews>
    <sheetView showGridLines="0" tabSelected="1" workbookViewId="0" topLeftCell="A19">
      <selection activeCell="C16" sqref="C16"/>
    </sheetView>
  </sheetViews>
  <sheetFormatPr defaultColWidth="11.7109375" defaultRowHeight="12.75"/>
  <cols>
    <col min="1" max="1" width="0.13671875" style="0" customWidth="1"/>
    <col min="2" max="2" width="9.7109375" style="0" customWidth="1"/>
    <col min="3" max="3" width="10.7109375" style="0" customWidth="1"/>
    <col min="4" max="4" width="15.7109375" style="0" customWidth="1"/>
    <col min="5" max="5" width="2.7109375" style="0" customWidth="1"/>
    <col min="6" max="6" width="7.7109375" style="0" customWidth="1"/>
    <col min="7" max="7" width="1.7109375" style="0" customWidth="1"/>
    <col min="8" max="8" width="16.7109375" style="0" customWidth="1"/>
    <col min="9" max="9" width="14.7109375" style="0" customWidth="1"/>
    <col min="10" max="10" width="2.7109375" style="0" customWidth="1"/>
    <col min="11" max="11" width="12.7109375" style="0" customWidth="1"/>
    <col min="12" max="12" width="1.7109375" style="0" customWidth="1"/>
    <col min="13" max="16384" width="11.421875" customWidth="1"/>
  </cols>
  <sheetData>
    <row r="1" spans="1:11" ht="12.75">
      <c r="A1" s="5"/>
      <c r="B1" s="5"/>
      <c r="C1" s="5"/>
      <c r="D1" s="5"/>
      <c r="E1" s="5"/>
      <c r="F1" s="5"/>
      <c r="G1" s="5"/>
      <c r="H1" s="5"/>
      <c r="I1" s="5"/>
      <c r="J1" s="5"/>
      <c r="K1" s="5"/>
    </row>
    <row r="2" spans="1:11" ht="27">
      <c r="A2" s="326" t="s">
        <v>92</v>
      </c>
      <c r="B2" s="326"/>
      <c r="C2" s="326"/>
      <c r="D2" s="326"/>
      <c r="E2" s="326"/>
      <c r="F2" s="326"/>
      <c r="G2" s="326"/>
      <c r="H2" s="326"/>
      <c r="I2" s="326"/>
      <c r="J2" s="326"/>
      <c r="K2" s="326"/>
    </row>
    <row r="3" spans="1:11" ht="27">
      <c r="A3" s="326" t="s">
        <v>93</v>
      </c>
      <c r="B3" s="326"/>
      <c r="C3" s="326"/>
      <c r="D3" s="326"/>
      <c r="E3" s="326"/>
      <c r="F3" s="326"/>
      <c r="G3" s="326"/>
      <c r="H3" s="326"/>
      <c r="I3" s="326"/>
      <c r="J3" s="326"/>
      <c r="K3" s="326"/>
    </row>
    <row r="4" spans="1:11" ht="15" customHeight="1" thickBot="1">
      <c r="A4" s="33"/>
      <c r="B4" s="33"/>
      <c r="C4" s="33"/>
      <c r="D4" s="33"/>
      <c r="E4" s="33"/>
      <c r="F4" s="33"/>
      <c r="G4" s="33"/>
      <c r="H4" s="33"/>
      <c r="I4" s="33"/>
      <c r="J4" s="33"/>
      <c r="K4" s="33"/>
    </row>
    <row r="5" spans="18:30" ht="12.75">
      <c r="R5" s="10" t="str">
        <f ca="1">CONCATENATE(IF(ISBLANK(F10),"Name",F10)," - ",IF(ISBLANK(F23),"Bezeichnung",F23)," - ",IF(ISBLANK(K8),YEAR(TODAY()),K8))</f>
        <v>Name - Bezeichnung - 2009</v>
      </c>
      <c r="S5" s="1"/>
      <c r="T5" s="1"/>
      <c r="U5" s="1"/>
      <c r="V5" s="1"/>
      <c r="W5" s="1"/>
      <c r="X5" s="1"/>
      <c r="Y5" s="1"/>
      <c r="Z5" s="1"/>
      <c r="AA5" s="1"/>
      <c r="AB5" s="1"/>
      <c r="AC5" s="2"/>
      <c r="AD5" s="2"/>
    </row>
    <row r="8" spans="3:11" ht="20.25">
      <c r="C8" s="7" t="s">
        <v>97</v>
      </c>
      <c r="I8" s="4"/>
      <c r="J8" s="35" t="s">
        <v>118</v>
      </c>
      <c r="K8" s="58"/>
    </row>
    <row r="10" spans="4:8" ht="15.75" customHeight="1">
      <c r="D10" s="8" t="s">
        <v>55</v>
      </c>
      <c r="F10" s="320"/>
      <c r="G10" s="320"/>
      <c r="H10" s="320"/>
    </row>
    <row r="12" spans="4:8" ht="15.75">
      <c r="D12" s="8" t="s">
        <v>60</v>
      </c>
      <c r="F12" s="320"/>
      <c r="G12" s="320"/>
      <c r="H12" s="320"/>
    </row>
    <row r="13" spans="4:8" ht="15.75">
      <c r="D13" s="8"/>
      <c r="E13" s="2"/>
      <c r="F13" s="32"/>
      <c r="G13" s="32"/>
      <c r="H13" s="32"/>
    </row>
    <row r="14" spans="4:8" ht="15.75">
      <c r="D14" s="8" t="s">
        <v>115</v>
      </c>
      <c r="F14" s="324"/>
      <c r="G14" s="320"/>
      <c r="H14" s="320"/>
    </row>
    <row r="15" spans="4:8" ht="15.75">
      <c r="D15" s="8"/>
      <c r="F15" s="32"/>
      <c r="G15" s="32"/>
      <c r="H15" s="32"/>
    </row>
    <row r="16" spans="4:8" ht="15.75">
      <c r="D16" s="8" t="s">
        <v>86</v>
      </c>
      <c r="F16" s="320"/>
      <c r="G16" s="320"/>
      <c r="H16" s="320"/>
    </row>
    <row r="18" ht="20.25">
      <c r="C18" s="7" t="s">
        <v>56</v>
      </c>
    </row>
    <row r="19" ht="20.25">
      <c r="C19" s="7"/>
    </row>
    <row r="21" spans="4:8" ht="12.75">
      <c r="D21" s="323" t="s">
        <v>89</v>
      </c>
      <c r="E21" s="323"/>
      <c r="F21" s="323"/>
      <c r="G21" s="323"/>
      <c r="H21" s="323"/>
    </row>
    <row r="23" spans="4:9" ht="15.75">
      <c r="D23" s="8" t="s">
        <v>57</v>
      </c>
      <c r="F23" s="325"/>
      <c r="G23" s="325"/>
      <c r="H23" s="325"/>
      <c r="I23" s="325"/>
    </row>
    <row r="25" spans="4:9" ht="15.75">
      <c r="D25" s="8" t="s">
        <v>58</v>
      </c>
      <c r="F25" s="320"/>
      <c r="G25" s="320"/>
      <c r="H25" s="320"/>
      <c r="I25" s="320"/>
    </row>
    <row r="27" spans="6:9" ht="12.75">
      <c r="F27" s="34"/>
      <c r="H27" s="320"/>
      <c r="I27" s="320"/>
    </row>
    <row r="29" spans="4:8" ht="15.75">
      <c r="D29" s="8" t="s">
        <v>117</v>
      </c>
      <c r="F29" s="320"/>
      <c r="G29" s="320"/>
      <c r="H29" s="320"/>
    </row>
    <row r="30" spans="4:8" ht="15.75">
      <c r="D30" s="8"/>
      <c r="F30" s="32"/>
      <c r="G30" s="32"/>
      <c r="H30" s="32"/>
    </row>
    <row r="32" spans="4:8" ht="15.75">
      <c r="D32" s="8" t="s">
        <v>87</v>
      </c>
      <c r="F32" s="322"/>
      <c r="G32" s="322"/>
      <c r="H32" t="s">
        <v>88</v>
      </c>
    </row>
    <row r="36" ht="4.5" customHeight="1"/>
    <row r="38" ht="5.25" customHeight="1"/>
    <row r="40" spans="3:9" ht="12.75">
      <c r="C40" s="9"/>
      <c r="D40" s="9"/>
      <c r="E40" s="9"/>
      <c r="F40" s="9"/>
      <c r="G40" s="9"/>
      <c r="H40" s="9"/>
      <c r="I40" s="9"/>
    </row>
    <row r="41" spans="3:9" ht="12.75">
      <c r="C41" s="9"/>
      <c r="D41" s="9"/>
      <c r="E41" s="9"/>
      <c r="F41" s="9"/>
      <c r="G41" s="9"/>
      <c r="H41" s="9"/>
      <c r="I41" s="9"/>
    </row>
    <row r="42" spans="3:9" ht="12.75">
      <c r="C42" s="9"/>
      <c r="D42" s="9"/>
      <c r="E42" s="9"/>
      <c r="F42" s="9"/>
      <c r="G42" s="9"/>
      <c r="H42" s="9"/>
      <c r="I42" s="9"/>
    </row>
    <row r="43" spans="3:9" ht="12.75">
      <c r="C43" s="9"/>
      <c r="D43" s="9"/>
      <c r="E43" s="9"/>
      <c r="F43" s="9"/>
      <c r="G43" s="9"/>
      <c r="H43" s="9"/>
      <c r="I43" s="9"/>
    </row>
    <row r="44" spans="3:9" ht="12.75">
      <c r="C44" s="9"/>
      <c r="D44" s="9"/>
      <c r="E44" s="9"/>
      <c r="F44" s="9"/>
      <c r="G44" s="9"/>
      <c r="H44" s="9"/>
      <c r="I44" s="9"/>
    </row>
    <row r="45" spans="3:9" ht="12.75">
      <c r="C45" s="9"/>
      <c r="D45" s="9"/>
      <c r="E45" s="9"/>
      <c r="F45" s="9"/>
      <c r="G45" s="9"/>
      <c r="H45" s="9"/>
      <c r="I45" s="9"/>
    </row>
    <row r="46" spans="3:9" ht="12.75">
      <c r="C46" s="321" t="str">
        <f>IF(ISNONTEXT(Deckblatt!F10),"Ihr Name",Deckblatt!F10)</f>
        <v>Ihr Name</v>
      </c>
      <c r="D46" s="321"/>
      <c r="E46" s="9"/>
      <c r="F46" s="321" t="str">
        <f>IF(ISNONTEXT(Deckblatt!F23),"Liegenschaftsbezeichnung",Deckblatt!F23)</f>
        <v>Liegenschaftsbezeichnung</v>
      </c>
      <c r="G46" s="321"/>
      <c r="H46" s="321"/>
      <c r="I46" s="321"/>
    </row>
    <row r="47" spans="3:9" ht="12.75">
      <c r="C47" s="9"/>
      <c r="D47" s="9"/>
      <c r="E47" s="9"/>
      <c r="F47" s="9"/>
      <c r="G47" s="9"/>
      <c r="H47" s="9"/>
      <c r="I47" s="9"/>
    </row>
    <row r="48" spans="3:9" ht="12.75">
      <c r="C48" s="9"/>
      <c r="D48" s="9"/>
      <c r="E48" s="9"/>
      <c r="F48" s="9"/>
      <c r="G48" s="9"/>
      <c r="H48" s="9"/>
      <c r="I48" s="9"/>
    </row>
    <row r="49" spans="3:9" ht="12.75">
      <c r="C49" s="9"/>
      <c r="D49" s="9"/>
      <c r="E49" s="9"/>
      <c r="F49" s="9"/>
      <c r="G49" s="9"/>
      <c r="H49" s="9"/>
      <c r="I49" s="9"/>
    </row>
    <row r="50" spans="3:9" ht="12.75">
      <c r="C50" s="9"/>
      <c r="D50" s="9"/>
      <c r="E50" s="9"/>
      <c r="F50" s="9"/>
      <c r="G50" s="9"/>
      <c r="H50" s="9"/>
      <c r="I50" s="9"/>
    </row>
  </sheetData>
  <sheetProtection password="DD1D" sheet="1" objects="1" scenarios="1"/>
  <mergeCells count="14">
    <mergeCell ref="A2:K2"/>
    <mergeCell ref="A3:K3"/>
    <mergeCell ref="F10:H10"/>
    <mergeCell ref="F16:H16"/>
    <mergeCell ref="D21:H21"/>
    <mergeCell ref="F14:H14"/>
    <mergeCell ref="F23:I23"/>
    <mergeCell ref="F12:H12"/>
    <mergeCell ref="H27:I27"/>
    <mergeCell ref="F25:I25"/>
    <mergeCell ref="C46:D46"/>
    <mergeCell ref="F46:I46"/>
    <mergeCell ref="F32:G32"/>
    <mergeCell ref="F29:H29"/>
  </mergeCells>
  <printOptions/>
  <pageMargins left="0.3937007874015748" right="0.3937007874015748" top="0.4724409448818898" bottom="0.8267716535433072" header="0.35433070866141736"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Tabelle3"/>
  <dimension ref="A1:R49"/>
  <sheetViews>
    <sheetView showGridLines="0" zoomScaleSheetLayoutView="115" workbookViewId="0" topLeftCell="A1">
      <selection activeCell="K19" sqref="K19"/>
    </sheetView>
  </sheetViews>
  <sheetFormatPr defaultColWidth="11.421875" defaultRowHeight="12.75"/>
  <cols>
    <col min="1" max="1" width="13.7109375" style="60" customWidth="1"/>
    <col min="2" max="2" width="10.7109375" style="60" customWidth="1"/>
    <col min="3" max="3" width="13.7109375" style="60" customWidth="1"/>
    <col min="4" max="4" width="14.7109375" style="60" customWidth="1"/>
    <col min="5" max="5" width="6.7109375" style="60" customWidth="1"/>
    <col min="6" max="6" width="14.7109375" style="60" customWidth="1"/>
    <col min="7" max="7" width="12.7109375" style="60" customWidth="1"/>
    <col min="8" max="8" width="2.7109375" style="60" customWidth="1"/>
    <col min="9" max="9" width="1.7109375" style="60" customWidth="1"/>
    <col min="10" max="10" width="5.7109375" style="60" customWidth="1"/>
    <col min="11" max="16384" width="11.421875" style="60" customWidth="1"/>
  </cols>
  <sheetData>
    <row r="1" spans="1:11" ht="12.75" customHeight="1">
      <c r="A1" s="59"/>
      <c r="B1" s="59"/>
      <c r="C1" s="59"/>
      <c r="D1" s="59"/>
      <c r="E1" s="59"/>
      <c r="F1" s="59"/>
      <c r="G1" s="59"/>
      <c r="H1" s="59"/>
      <c r="I1" s="59"/>
      <c r="J1" s="251"/>
      <c r="K1" s="252"/>
    </row>
    <row r="2" spans="1:11" ht="27" customHeight="1">
      <c r="A2" s="335" t="s">
        <v>99</v>
      </c>
      <c r="B2" s="335"/>
      <c r="C2" s="335"/>
      <c r="D2" s="335"/>
      <c r="E2" s="335"/>
      <c r="F2" s="335"/>
      <c r="G2" s="335"/>
      <c r="H2" s="335"/>
      <c r="I2" s="335"/>
      <c r="J2" s="335"/>
      <c r="K2" s="252"/>
    </row>
    <row r="3" spans="1:10" ht="27" customHeight="1">
      <c r="A3" s="348" t="s">
        <v>53</v>
      </c>
      <c r="B3" s="348"/>
      <c r="C3" s="348"/>
      <c r="D3" s="348"/>
      <c r="E3" s="348"/>
      <c r="F3" s="348"/>
      <c r="G3" s="348"/>
      <c r="H3" s="348"/>
      <c r="I3" s="348"/>
      <c r="J3" s="348"/>
    </row>
    <row r="4" spans="1:11" s="61" customFormat="1" ht="15" customHeight="1" thickBot="1">
      <c r="A4" s="331" t="str">
        <f>Deckblatt!R5</f>
        <v>Name - Bezeichnung - 2009</v>
      </c>
      <c r="B4" s="331"/>
      <c r="C4" s="331"/>
      <c r="D4" s="331"/>
      <c r="E4" s="331"/>
      <c r="F4" s="331"/>
      <c r="G4" s="331"/>
      <c r="H4" s="331"/>
      <c r="I4" s="331"/>
      <c r="J4" s="331"/>
      <c r="K4" s="98"/>
    </row>
    <row r="5" spans="1:9" ht="12.75">
      <c r="A5" s="96"/>
      <c r="B5" s="96"/>
      <c r="C5" s="96"/>
      <c r="D5" s="96"/>
      <c r="E5" s="96"/>
      <c r="F5" s="96"/>
      <c r="G5" s="96"/>
      <c r="H5" s="96"/>
      <c r="I5" s="96"/>
    </row>
    <row r="6" spans="1:9" ht="15.75">
      <c r="A6" s="253">
        <f>Deckblatt!F32</f>
        <v>0</v>
      </c>
      <c r="B6" s="291">
        <v>1</v>
      </c>
      <c r="D6" s="254" t="s">
        <v>183</v>
      </c>
      <c r="E6" s="292" t="s">
        <v>114</v>
      </c>
      <c r="F6" s="96"/>
      <c r="G6" s="96"/>
      <c r="H6" s="96"/>
      <c r="I6" s="96"/>
    </row>
    <row r="7" ht="21" customHeight="1"/>
    <row r="8" s="106" customFormat="1" ht="36" customHeight="1">
      <c r="A8" s="255" t="s">
        <v>100</v>
      </c>
    </row>
    <row r="9" spans="2:6" ht="15.75" customHeight="1">
      <c r="B9" s="365" t="s">
        <v>64</v>
      </c>
      <c r="C9" s="366"/>
      <c r="D9" s="364" t="s">
        <v>84</v>
      </c>
      <c r="E9" s="365"/>
      <c r="F9" s="256"/>
    </row>
    <row r="10" spans="2:18" s="61" customFormat="1" ht="15" customHeight="1">
      <c r="B10" s="367"/>
      <c r="C10" s="368"/>
      <c r="D10" s="55"/>
      <c r="E10" s="257" t="s">
        <v>14</v>
      </c>
      <c r="P10" s="6"/>
      <c r="Q10" s="6"/>
      <c r="R10" s="6"/>
    </row>
    <row r="11" spans="2:18" s="61" customFormat="1" ht="15" customHeight="1">
      <c r="B11" s="367"/>
      <c r="C11" s="368"/>
      <c r="D11" s="55"/>
      <c r="E11" s="258" t="s">
        <v>14</v>
      </c>
      <c r="P11" s="6"/>
      <c r="Q11" s="6"/>
      <c r="R11" s="6"/>
    </row>
    <row r="12" spans="2:18" s="61" customFormat="1" ht="15" customHeight="1">
      <c r="B12" s="355"/>
      <c r="C12" s="356"/>
      <c r="D12" s="55"/>
      <c r="E12" s="257" t="s">
        <v>14</v>
      </c>
      <c r="P12" s="6"/>
      <c r="Q12" s="6"/>
      <c r="R12" s="6"/>
    </row>
    <row r="13" spans="16:18" ht="12.75">
      <c r="P13" s="96"/>
      <c r="Q13" s="96"/>
      <c r="R13" s="96"/>
    </row>
    <row r="14" spans="3:18" ht="16.5" thickBot="1">
      <c r="C14" s="259" t="s">
        <v>101</v>
      </c>
      <c r="D14" s="260">
        <f>D10+D11+D12</f>
        <v>0</v>
      </c>
      <c r="E14" s="261" t="s">
        <v>14</v>
      </c>
      <c r="N14" s="111"/>
      <c r="P14" s="96"/>
      <c r="Q14" s="96"/>
      <c r="R14" s="96"/>
    </row>
    <row r="15" spans="3:6" ht="16.5" thickTop="1">
      <c r="C15" s="259"/>
      <c r="D15" s="262"/>
      <c r="E15" s="92"/>
      <c r="F15" s="104"/>
    </row>
    <row r="16" spans="3:7" ht="18">
      <c r="C16" s="259"/>
      <c r="D16" s="262"/>
      <c r="E16" s="263" t="s">
        <v>116</v>
      </c>
      <c r="F16" s="376">
        <f>IF(ISNUMBER(D14),D14,1)/IF(IF(ISNUMBER(A6),A6,1)&gt;0,IF(ISNUMBER(A6),A6,1),1)</f>
        <v>0</v>
      </c>
      <c r="G16" s="111" t="s">
        <v>184</v>
      </c>
    </row>
    <row r="17" spans="1:11" ht="40.5" customHeight="1" thickBot="1">
      <c r="A17" s="111"/>
      <c r="B17" s="111"/>
      <c r="C17" s="111"/>
      <c r="D17" s="277"/>
      <c r="E17" s="277"/>
      <c r="F17" s="111"/>
      <c r="G17" s="111"/>
      <c r="H17" s="278"/>
      <c r="I17" s="111"/>
      <c r="J17" s="111"/>
      <c r="K17" s="111"/>
    </row>
    <row r="18" spans="1:10" ht="68.25" customHeight="1" thickBot="1" thickTop="1">
      <c r="A18" s="279"/>
      <c r="B18" s="357"/>
      <c r="C18" s="358"/>
      <c r="D18" s="358"/>
      <c r="E18" s="358"/>
      <c r="F18" s="358"/>
      <c r="G18" s="359"/>
      <c r="H18" s="171"/>
      <c r="I18" s="159"/>
      <c r="J18" s="159"/>
    </row>
    <row r="19" spans="3:7" ht="18.75" thickTop="1">
      <c r="C19" s="259"/>
      <c r="D19" s="262"/>
      <c r="E19" s="263"/>
      <c r="F19" s="375"/>
      <c r="G19" s="111"/>
    </row>
    <row r="20" spans="2:9" ht="16.5" customHeight="1">
      <c r="B20" s="111"/>
      <c r="C20" s="264"/>
      <c r="D20" s="262"/>
      <c r="E20" s="111"/>
      <c r="F20" s="265"/>
      <c r="G20" s="111"/>
      <c r="H20" s="111"/>
      <c r="I20" s="111"/>
    </row>
    <row r="21" spans="1:13" ht="20.25">
      <c r="A21" s="266" t="s">
        <v>136</v>
      </c>
      <c r="J21" s="61"/>
      <c r="K21" s="61"/>
      <c r="L21" s="61"/>
      <c r="M21" s="61"/>
    </row>
    <row r="22" ht="13.5" customHeight="1"/>
    <row r="23" spans="1:5" ht="13.5" customHeight="1">
      <c r="A23" s="67">
        <v>2</v>
      </c>
      <c r="B23" s="365" t="s">
        <v>135</v>
      </c>
      <c r="C23" s="366"/>
      <c r="D23" s="364" t="s">
        <v>84</v>
      </c>
      <c r="E23" s="365"/>
    </row>
    <row r="24" spans="2:13" s="61" customFormat="1" ht="15" customHeight="1">
      <c r="B24" s="360"/>
      <c r="C24" s="361"/>
      <c r="D24" s="56"/>
      <c r="E24" s="257" t="s">
        <v>14</v>
      </c>
      <c r="J24" s="60"/>
      <c r="K24" s="60"/>
      <c r="L24" s="60"/>
      <c r="M24" s="60"/>
    </row>
    <row r="25" spans="1:13" s="61" customFormat="1" ht="15" customHeight="1">
      <c r="A25" s="210">
        <v>2</v>
      </c>
      <c r="B25" s="360"/>
      <c r="C25" s="361"/>
      <c r="D25" s="57"/>
      <c r="E25" s="258" t="s">
        <v>14</v>
      </c>
      <c r="J25" s="60"/>
      <c r="K25" s="60"/>
      <c r="L25" s="60"/>
      <c r="M25" s="60"/>
    </row>
    <row r="26" spans="2:13" s="61" customFormat="1" ht="15" customHeight="1">
      <c r="B26" s="362"/>
      <c r="C26" s="363"/>
      <c r="D26" s="56"/>
      <c r="E26" s="257" t="s">
        <v>14</v>
      </c>
      <c r="J26" s="60"/>
      <c r="K26" s="60"/>
      <c r="L26" s="60"/>
      <c r="M26" s="60"/>
    </row>
    <row r="27" spans="1:5" ht="12.75">
      <c r="A27" s="67">
        <v>2</v>
      </c>
      <c r="C27" s="267"/>
      <c r="D27" s="267"/>
      <c r="E27" s="96"/>
    </row>
    <row r="28" ht="12.75">
      <c r="C28" s="268"/>
    </row>
    <row r="29" spans="3:10" ht="12.75">
      <c r="C29" s="269" t="s">
        <v>102</v>
      </c>
      <c r="D29" s="270">
        <f>'Feste Brennstoffe'!I29</f>
        <v>0</v>
      </c>
      <c r="E29" s="92" t="s">
        <v>14</v>
      </c>
      <c r="J29" s="271"/>
    </row>
    <row r="30" ht="12.75">
      <c r="E30" s="272"/>
    </row>
    <row r="31" spans="3:5" ht="15.75" thickBot="1">
      <c r="C31" s="119" t="s">
        <v>137</v>
      </c>
      <c r="D31" s="273">
        <f>D24+D25+D26+D29</f>
        <v>0</v>
      </c>
      <c r="E31" s="274" t="s">
        <v>14</v>
      </c>
    </row>
    <row r="32" ht="13.5" thickTop="1"/>
    <row r="34" spans="4:9" ht="17.25">
      <c r="D34" s="90"/>
      <c r="E34" s="263" t="s">
        <v>116</v>
      </c>
      <c r="F34" s="275">
        <f>IF(ISNUMBER(D31),D31,1)/IF(IF(ISNUMBER(A6),A6,1)&gt;0,IF(ISNUMBER(A6),A6,1),1)</f>
        <v>0</v>
      </c>
      <c r="G34" s="111" t="s">
        <v>184</v>
      </c>
      <c r="H34" s="276"/>
      <c r="I34" s="276"/>
    </row>
    <row r="35" spans="1:11" ht="51.75" customHeight="1" thickBot="1">
      <c r="A35" s="111"/>
      <c r="B35" s="111"/>
      <c r="C35" s="111"/>
      <c r="D35" s="277"/>
      <c r="E35" s="277"/>
      <c r="F35" s="111"/>
      <c r="G35" s="111"/>
      <c r="H35" s="278"/>
      <c r="I35" s="111"/>
      <c r="J35" s="111"/>
      <c r="K35" s="111"/>
    </row>
    <row r="36" spans="1:10" ht="68.25" customHeight="1" thickBot="1" thickTop="1">
      <c r="A36" s="279"/>
      <c r="B36" s="357"/>
      <c r="C36" s="358"/>
      <c r="D36" s="358"/>
      <c r="E36" s="358"/>
      <c r="F36" s="358"/>
      <c r="G36" s="359"/>
      <c r="H36" s="171"/>
      <c r="I36" s="159"/>
      <c r="J36" s="159"/>
    </row>
    <row r="37" spans="3:10" ht="13.5" thickTop="1">
      <c r="C37" s="159"/>
      <c r="D37" s="280"/>
      <c r="E37" s="280"/>
      <c r="F37" s="280"/>
      <c r="G37" s="280"/>
      <c r="H37" s="280"/>
      <c r="I37" s="280"/>
      <c r="J37" s="159"/>
    </row>
    <row r="38" spans="3:10" ht="6" customHeight="1">
      <c r="C38" s="159"/>
      <c r="D38" s="280"/>
      <c r="E38" s="280"/>
      <c r="F38" s="280"/>
      <c r="G38" s="280"/>
      <c r="H38" s="280"/>
      <c r="I38" s="280"/>
      <c r="J38" s="159"/>
    </row>
    <row r="39" spans="2:10" ht="12.75">
      <c r="B39" s="60" t="s">
        <v>185</v>
      </c>
      <c r="C39" s="159"/>
      <c r="D39" s="280"/>
      <c r="E39" s="280"/>
      <c r="F39" s="280"/>
      <c r="G39" s="280"/>
      <c r="H39" s="280"/>
      <c r="I39" s="280"/>
      <c r="J39" s="159"/>
    </row>
    <row r="40" spans="3:10" ht="5.25" customHeight="1">
      <c r="C40" s="159"/>
      <c r="D40" s="280"/>
      <c r="E40" s="280"/>
      <c r="F40" s="280"/>
      <c r="G40" s="280"/>
      <c r="H40" s="280"/>
      <c r="I40" s="280"/>
      <c r="J40" s="159"/>
    </row>
    <row r="41" spans="3:10" ht="12.75">
      <c r="C41" s="159"/>
      <c r="D41" s="280"/>
      <c r="E41" s="280"/>
      <c r="F41" s="280"/>
      <c r="G41" s="280"/>
      <c r="H41" s="280"/>
      <c r="I41" s="280"/>
      <c r="J41" s="159"/>
    </row>
    <row r="42" spans="3:10" ht="12.75">
      <c r="C42" s="159"/>
      <c r="D42" s="280"/>
      <c r="E42" s="280"/>
      <c r="F42" s="280"/>
      <c r="G42" s="280"/>
      <c r="H42" s="280"/>
      <c r="I42" s="280"/>
      <c r="J42" s="159"/>
    </row>
    <row r="43" spans="3:10" ht="12.75">
      <c r="C43" s="159"/>
      <c r="D43" s="280"/>
      <c r="E43" s="280"/>
      <c r="F43" s="280"/>
      <c r="G43" s="280"/>
      <c r="H43" s="280"/>
      <c r="I43" s="280"/>
      <c r="J43" s="159"/>
    </row>
    <row r="44" spans="3:10" ht="12.75">
      <c r="C44" s="159"/>
      <c r="D44" s="280"/>
      <c r="E44" s="280"/>
      <c r="F44" s="280"/>
      <c r="G44" s="280"/>
      <c r="H44" s="280"/>
      <c r="I44" s="280"/>
      <c r="J44" s="159"/>
    </row>
    <row r="45" spans="3:13" ht="12.75">
      <c r="C45" s="159"/>
      <c r="D45" s="280"/>
      <c r="E45" s="280"/>
      <c r="F45" s="280"/>
      <c r="G45" s="280"/>
      <c r="H45" s="280"/>
      <c r="I45" s="280"/>
      <c r="J45" s="159"/>
      <c r="K45" s="111"/>
      <c r="L45" s="111"/>
      <c r="M45" s="111"/>
    </row>
    <row r="46" spans="3:13" ht="12.75">
      <c r="C46" s="159"/>
      <c r="D46" s="280"/>
      <c r="E46" s="280"/>
      <c r="F46" s="280"/>
      <c r="G46" s="280"/>
      <c r="H46" s="280"/>
      <c r="I46" s="280"/>
      <c r="J46" s="159"/>
      <c r="K46" s="111"/>
      <c r="L46" s="111"/>
      <c r="M46" s="111"/>
    </row>
    <row r="47" spans="2:13" ht="12.75">
      <c r="B47" s="158"/>
      <c r="C47" s="158"/>
      <c r="D47" s="111"/>
      <c r="E47" s="281"/>
      <c r="F47" s="281"/>
      <c r="G47" s="281"/>
      <c r="H47" s="111"/>
      <c r="I47" s="281"/>
      <c r="J47" s="111"/>
      <c r="K47" s="111"/>
      <c r="L47" s="111"/>
      <c r="M47" s="111"/>
    </row>
    <row r="48" spans="4:13" ht="12.75">
      <c r="D48" s="111"/>
      <c r="E48" s="111"/>
      <c r="F48" s="111"/>
      <c r="G48" s="111"/>
      <c r="H48" s="111"/>
      <c r="I48" s="111"/>
      <c r="J48" s="111"/>
      <c r="K48" s="111"/>
      <c r="L48" s="111"/>
      <c r="M48" s="111"/>
    </row>
    <row r="49" spans="4:13" ht="12.75">
      <c r="D49" s="111"/>
      <c r="E49" s="111"/>
      <c r="F49" s="111"/>
      <c r="G49" s="111"/>
      <c r="H49" s="111"/>
      <c r="I49" s="111"/>
      <c r="J49" s="111"/>
      <c r="K49" s="111"/>
      <c r="L49" s="111"/>
      <c r="M49" s="111"/>
    </row>
  </sheetData>
  <sheetProtection password="DD1D" sheet="1" objects="1" scenarios="1"/>
  <mergeCells count="15">
    <mergeCell ref="B10:C10"/>
    <mergeCell ref="B11:C11"/>
    <mergeCell ref="A2:J2"/>
    <mergeCell ref="A3:J3"/>
    <mergeCell ref="A4:J4"/>
    <mergeCell ref="D9:E9"/>
    <mergeCell ref="B9:C9"/>
    <mergeCell ref="B12:C12"/>
    <mergeCell ref="B36:G36"/>
    <mergeCell ref="B24:C24"/>
    <mergeCell ref="B25:C25"/>
    <mergeCell ref="B26:C26"/>
    <mergeCell ref="D23:E23"/>
    <mergeCell ref="B23:C23"/>
    <mergeCell ref="B18:G18"/>
  </mergeCells>
  <printOptions/>
  <pageMargins left="0.3937007874015748" right="0.3937007874015748" top="0.4724409448818898" bottom="0.8267716535433072" header="0.5118110236220472"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Tabelle6">
    <pageSetUpPr fitToPage="1"/>
  </sheetPr>
  <dimension ref="A1:K55"/>
  <sheetViews>
    <sheetView showGridLines="0" workbookViewId="0" topLeftCell="B1">
      <selection activeCell="C31" sqref="C31"/>
    </sheetView>
  </sheetViews>
  <sheetFormatPr defaultColWidth="11.421875" defaultRowHeight="12.75"/>
  <cols>
    <col min="1" max="1" width="0.71875" style="60" hidden="1" customWidth="1"/>
    <col min="2" max="2" width="9.7109375" style="60" customWidth="1"/>
    <col min="3" max="3" width="10.7109375" style="60" customWidth="1"/>
    <col min="4" max="4" width="15.7109375" style="60" customWidth="1"/>
    <col min="5" max="5" width="2.7109375" style="60" customWidth="1"/>
    <col min="6" max="6" width="13.7109375" style="60" customWidth="1"/>
    <col min="7" max="7" width="1.7109375" style="60" customWidth="1"/>
    <col min="8" max="8" width="10.7109375" style="60" customWidth="1"/>
    <col min="9" max="9" width="15.7109375" style="60" customWidth="1"/>
    <col min="10" max="10" width="2.7109375" style="60" customWidth="1"/>
    <col min="11" max="11" width="13.7109375" style="60" customWidth="1"/>
    <col min="12" max="16384" width="11.421875" style="60" customWidth="1"/>
  </cols>
  <sheetData>
    <row r="1" spans="1:11" ht="12.75">
      <c r="A1" s="59"/>
      <c r="B1" s="59"/>
      <c r="C1" s="59"/>
      <c r="D1" s="59"/>
      <c r="E1" s="59"/>
      <c r="F1" s="59"/>
      <c r="G1" s="59"/>
      <c r="H1" s="59"/>
      <c r="I1" s="59"/>
      <c r="J1" s="59"/>
      <c r="K1" s="59"/>
    </row>
    <row r="2" spans="1:11" ht="27">
      <c r="A2" s="330" t="s">
        <v>157</v>
      </c>
      <c r="B2" s="330"/>
      <c r="C2" s="330"/>
      <c r="D2" s="330"/>
      <c r="E2" s="330"/>
      <c r="F2" s="330"/>
      <c r="G2" s="330"/>
      <c r="H2" s="330"/>
      <c r="I2" s="330"/>
      <c r="J2" s="330"/>
      <c r="K2" s="330"/>
    </row>
    <row r="3" spans="1:11" ht="27">
      <c r="A3" s="330" t="s">
        <v>91</v>
      </c>
      <c r="B3" s="330"/>
      <c r="C3" s="330"/>
      <c r="D3" s="330"/>
      <c r="E3" s="330"/>
      <c r="F3" s="330"/>
      <c r="G3" s="330"/>
      <c r="H3" s="330"/>
      <c r="I3" s="330"/>
      <c r="J3" s="330"/>
      <c r="K3" s="330"/>
    </row>
    <row r="4" spans="1:11" s="61" customFormat="1" ht="15" customHeight="1" thickBot="1">
      <c r="A4" s="331" t="str">
        <f>Deckblatt!R5</f>
        <v>Name - Bezeichnung - 2009</v>
      </c>
      <c r="B4" s="331"/>
      <c r="C4" s="331"/>
      <c r="D4" s="331"/>
      <c r="E4" s="331"/>
      <c r="F4" s="331"/>
      <c r="G4" s="331"/>
      <c r="H4" s="331"/>
      <c r="I4" s="331"/>
      <c r="J4" s="331"/>
      <c r="K4" s="331"/>
    </row>
    <row r="5" ht="12.75"/>
    <row r="6" spans="1:11" ht="13.5" customHeight="1">
      <c r="A6" s="62"/>
      <c r="B6" s="62"/>
      <c r="C6" s="63" t="s">
        <v>74</v>
      </c>
      <c r="D6" s="62"/>
      <c r="E6" s="62"/>
      <c r="F6" s="62"/>
      <c r="G6" s="62"/>
      <c r="H6" s="62"/>
      <c r="I6" s="62"/>
      <c r="J6" s="62"/>
      <c r="K6" s="62"/>
    </row>
    <row r="7" spans="1:11" ht="13.5" customHeight="1">
      <c r="A7" s="62"/>
      <c r="B7" s="62"/>
      <c r="C7" s="63"/>
      <c r="D7" s="62"/>
      <c r="E7" s="62"/>
      <c r="F7" s="62"/>
      <c r="G7" s="62"/>
      <c r="H7" s="62"/>
      <c r="I7" s="62"/>
      <c r="J7" s="62"/>
      <c r="K7" s="62"/>
    </row>
    <row r="8" spans="1:11" ht="13.5" customHeight="1">
      <c r="A8" s="62"/>
      <c r="B8" s="62"/>
      <c r="C8" s="63"/>
      <c r="D8" s="62"/>
      <c r="E8" s="62"/>
      <c r="F8" s="62"/>
      <c r="G8" s="62"/>
      <c r="H8" s="62"/>
      <c r="I8" s="62"/>
      <c r="J8" s="62"/>
      <c r="K8" s="62"/>
    </row>
    <row r="9" spans="1:11" ht="13.5" customHeight="1">
      <c r="A9" s="62"/>
      <c r="B9" s="62"/>
      <c r="C9" s="63"/>
      <c r="D9" s="62"/>
      <c r="E9" s="62"/>
      <c r="F9" s="62"/>
      <c r="G9" s="62"/>
      <c r="H9" s="62"/>
      <c r="I9" s="62"/>
      <c r="J9" s="62"/>
      <c r="K9" s="62"/>
    </row>
    <row r="10" spans="1:11" ht="13.5" customHeight="1">
      <c r="A10" s="62"/>
      <c r="B10" s="62"/>
      <c r="C10" s="63"/>
      <c r="D10" s="62"/>
      <c r="E10" s="62"/>
      <c r="F10" s="62"/>
      <c r="G10" s="62"/>
      <c r="H10" s="62"/>
      <c r="I10" s="62"/>
      <c r="J10" s="62"/>
      <c r="K10" s="62"/>
    </row>
    <row r="11" spans="3:6" ht="12.75">
      <c r="C11" s="61"/>
      <c r="D11" s="61"/>
      <c r="E11" s="61"/>
      <c r="F11" s="61"/>
    </row>
    <row r="12" spans="3:8" ht="17.25" customHeight="1">
      <c r="C12" s="107" t="s">
        <v>64</v>
      </c>
      <c r="D12" s="61"/>
      <c r="E12" s="61"/>
      <c r="F12" s="61"/>
      <c r="H12" s="107" t="s">
        <v>64</v>
      </c>
    </row>
    <row r="13" spans="3:10" ht="15" customHeight="1">
      <c r="C13" s="64"/>
      <c r="D13" s="329"/>
      <c r="E13" s="329"/>
      <c r="I13" s="327"/>
      <c r="J13" s="327"/>
    </row>
    <row r="14" spans="3:10" ht="9" customHeight="1">
      <c r="C14" s="65"/>
      <c r="D14" s="61"/>
      <c r="E14" s="61"/>
      <c r="F14" s="61"/>
      <c r="H14" s="65"/>
      <c r="I14" s="61"/>
      <c r="J14" s="61"/>
    </row>
    <row r="15" spans="3:10" ht="15" customHeight="1">
      <c r="C15" s="63" t="s">
        <v>158</v>
      </c>
      <c r="D15" s="329"/>
      <c r="E15" s="329"/>
      <c r="H15" s="63" t="s">
        <v>158</v>
      </c>
      <c r="I15" s="329"/>
      <c r="J15" s="329"/>
    </row>
    <row r="16" spans="3:10" ht="14.25">
      <c r="C16" s="63"/>
      <c r="D16" s="66"/>
      <c r="E16" s="66"/>
      <c r="F16" s="66"/>
      <c r="H16" s="63"/>
      <c r="I16" s="66"/>
      <c r="J16" s="66"/>
    </row>
    <row r="17" spans="10:11" ht="12.75">
      <c r="J17" s="66"/>
      <c r="K17" s="66"/>
    </row>
    <row r="18" spans="3:6" ht="12.75">
      <c r="C18" s="61"/>
      <c r="D18" s="61"/>
      <c r="E18" s="61"/>
      <c r="F18" s="61"/>
    </row>
    <row r="19" spans="2:11" ht="12.75">
      <c r="B19" s="68"/>
      <c r="C19" s="69"/>
      <c r="D19" s="70"/>
      <c r="E19" s="61"/>
      <c r="F19" s="71" t="s">
        <v>15</v>
      </c>
      <c r="H19" s="69"/>
      <c r="I19" s="70"/>
      <c r="J19" s="61"/>
      <c r="K19" s="71" t="s">
        <v>15</v>
      </c>
    </row>
    <row r="20" spans="2:11" ht="12.75">
      <c r="B20" s="70"/>
      <c r="C20" s="73"/>
      <c r="D20" s="74" t="s">
        <v>1</v>
      </c>
      <c r="E20" s="61"/>
      <c r="F20" s="71" t="s">
        <v>159</v>
      </c>
      <c r="H20" s="69"/>
      <c r="I20" s="74" t="s">
        <v>1</v>
      </c>
      <c r="J20" s="61"/>
      <c r="K20" s="71" t="s">
        <v>159</v>
      </c>
    </row>
    <row r="21" spans="2:11" ht="12.75">
      <c r="B21" s="75" t="s">
        <v>21</v>
      </c>
      <c r="C21" s="76" t="s">
        <v>0</v>
      </c>
      <c r="D21" s="75" t="s">
        <v>30</v>
      </c>
      <c r="E21" s="77"/>
      <c r="F21" s="78" t="s">
        <v>30</v>
      </c>
      <c r="H21" s="79" t="s">
        <v>0</v>
      </c>
      <c r="I21" s="75" t="s">
        <v>30</v>
      </c>
      <c r="J21" s="77"/>
      <c r="K21" s="78" t="s">
        <v>30</v>
      </c>
    </row>
    <row r="22" spans="2:11" ht="15.75" customHeight="1">
      <c r="B22" s="80" t="s">
        <v>23</v>
      </c>
      <c r="C22" s="81" t="s">
        <v>18</v>
      </c>
      <c r="D22" s="20"/>
      <c r="E22" s="66"/>
      <c r="F22" s="82" t="s">
        <v>16</v>
      </c>
      <c r="H22" s="83" t="s">
        <v>18</v>
      </c>
      <c r="I22" s="20"/>
      <c r="J22" s="66"/>
      <c r="K22" s="82" t="s">
        <v>16</v>
      </c>
    </row>
    <row r="23" spans="2:11" ht="15.75" customHeight="1">
      <c r="B23" s="84" t="s">
        <v>2</v>
      </c>
      <c r="C23" s="24"/>
      <c r="D23" s="21"/>
      <c r="E23" s="85" t="s">
        <v>17</v>
      </c>
      <c r="F23" s="18">
        <f>IF(D23&gt;D22,(D23-D22),0)</f>
        <v>0</v>
      </c>
      <c r="H23" s="27"/>
      <c r="I23" s="21"/>
      <c r="J23" s="85" t="s">
        <v>17</v>
      </c>
      <c r="K23" s="18">
        <f>IF(I23&gt;I22,(I23-I22),0)</f>
        <v>0</v>
      </c>
    </row>
    <row r="24" spans="2:11" ht="15.75" customHeight="1">
      <c r="B24" s="84" t="s">
        <v>3</v>
      </c>
      <c r="C24" s="25"/>
      <c r="D24" s="22"/>
      <c r="E24" s="85" t="s">
        <v>17</v>
      </c>
      <c r="F24" s="18">
        <f aca="true" t="shared" si="0" ref="F24:F34">IF(D24&gt;D23,(D24-D23),0)</f>
        <v>0</v>
      </c>
      <c r="H24" s="28"/>
      <c r="I24" s="22"/>
      <c r="J24" s="85" t="s">
        <v>17</v>
      </c>
      <c r="K24" s="18">
        <f aca="true" t="shared" si="1" ref="K24:K34">IF(I24&gt;I23,(I24-I23),0)</f>
        <v>0</v>
      </c>
    </row>
    <row r="25" spans="2:11" ht="15.75" customHeight="1">
      <c r="B25" s="84" t="s">
        <v>4</v>
      </c>
      <c r="C25" s="25"/>
      <c r="D25" s="22"/>
      <c r="E25" s="85" t="s">
        <v>17</v>
      </c>
      <c r="F25" s="18">
        <f t="shared" si="0"/>
        <v>0</v>
      </c>
      <c r="H25" s="28"/>
      <c r="I25" s="22"/>
      <c r="J25" s="85" t="s">
        <v>17</v>
      </c>
      <c r="K25" s="18">
        <f t="shared" si="1"/>
        <v>0</v>
      </c>
    </row>
    <row r="26" spans="2:11" ht="15.75" customHeight="1">
      <c r="B26" s="84" t="s">
        <v>5</v>
      </c>
      <c r="C26" s="25"/>
      <c r="D26" s="22"/>
      <c r="E26" s="85" t="s">
        <v>17</v>
      </c>
      <c r="F26" s="18">
        <f t="shared" si="0"/>
        <v>0</v>
      </c>
      <c r="H26" s="28"/>
      <c r="I26" s="22"/>
      <c r="J26" s="85" t="s">
        <v>17</v>
      </c>
      <c r="K26" s="18">
        <f t="shared" si="1"/>
        <v>0</v>
      </c>
    </row>
    <row r="27" spans="2:11" ht="15.75" customHeight="1">
      <c r="B27" s="84" t="s">
        <v>6</v>
      </c>
      <c r="C27" s="25"/>
      <c r="D27" s="22"/>
      <c r="E27" s="85" t="s">
        <v>17</v>
      </c>
      <c r="F27" s="18">
        <f t="shared" si="0"/>
        <v>0</v>
      </c>
      <c r="H27" s="28"/>
      <c r="I27" s="22"/>
      <c r="J27" s="85" t="s">
        <v>17</v>
      </c>
      <c r="K27" s="18">
        <f t="shared" si="1"/>
        <v>0</v>
      </c>
    </row>
    <row r="28" spans="2:11" ht="15.75" customHeight="1">
      <c r="B28" s="84" t="s">
        <v>7</v>
      </c>
      <c r="C28" s="25"/>
      <c r="D28" s="22"/>
      <c r="E28" s="85" t="s">
        <v>17</v>
      </c>
      <c r="F28" s="18">
        <f t="shared" si="0"/>
        <v>0</v>
      </c>
      <c r="H28" s="28"/>
      <c r="I28" s="22"/>
      <c r="J28" s="85" t="s">
        <v>17</v>
      </c>
      <c r="K28" s="18">
        <f t="shared" si="1"/>
        <v>0</v>
      </c>
    </row>
    <row r="29" spans="2:11" ht="15.75" customHeight="1">
      <c r="B29" s="84" t="s">
        <v>8</v>
      </c>
      <c r="C29" s="25"/>
      <c r="D29" s="22"/>
      <c r="E29" s="85" t="s">
        <v>17</v>
      </c>
      <c r="F29" s="18">
        <f t="shared" si="0"/>
        <v>0</v>
      </c>
      <c r="H29" s="28"/>
      <c r="I29" s="22"/>
      <c r="J29" s="85" t="s">
        <v>17</v>
      </c>
      <c r="K29" s="18">
        <f t="shared" si="1"/>
        <v>0</v>
      </c>
    </row>
    <row r="30" spans="2:11" ht="15.75" customHeight="1">
      <c r="B30" s="84" t="s">
        <v>9</v>
      </c>
      <c r="C30" s="25"/>
      <c r="D30" s="22"/>
      <c r="E30" s="85" t="s">
        <v>17</v>
      </c>
      <c r="F30" s="18">
        <f t="shared" si="0"/>
        <v>0</v>
      </c>
      <c r="H30" s="28"/>
      <c r="I30" s="22"/>
      <c r="J30" s="85" t="s">
        <v>17</v>
      </c>
      <c r="K30" s="18">
        <f t="shared" si="1"/>
        <v>0</v>
      </c>
    </row>
    <row r="31" spans="2:11" ht="15.75" customHeight="1">
      <c r="B31" s="84" t="s">
        <v>10</v>
      </c>
      <c r="C31" s="25"/>
      <c r="D31" s="22"/>
      <c r="E31" s="85" t="s">
        <v>17</v>
      </c>
      <c r="F31" s="18">
        <f t="shared" si="0"/>
        <v>0</v>
      </c>
      <c r="H31" s="28"/>
      <c r="I31" s="22"/>
      <c r="J31" s="85" t="s">
        <v>17</v>
      </c>
      <c r="K31" s="18">
        <f t="shared" si="1"/>
        <v>0</v>
      </c>
    </row>
    <row r="32" spans="2:11" ht="15.75" customHeight="1">
      <c r="B32" s="84" t="s">
        <v>11</v>
      </c>
      <c r="C32" s="25"/>
      <c r="D32" s="22"/>
      <c r="E32" s="85" t="s">
        <v>17</v>
      </c>
      <c r="F32" s="18">
        <f t="shared" si="0"/>
        <v>0</v>
      </c>
      <c r="H32" s="28"/>
      <c r="I32" s="22"/>
      <c r="J32" s="85" t="s">
        <v>17</v>
      </c>
      <c r="K32" s="18">
        <f t="shared" si="1"/>
        <v>0</v>
      </c>
    </row>
    <row r="33" spans="2:11" ht="15.75" customHeight="1">
      <c r="B33" s="84" t="s">
        <v>12</v>
      </c>
      <c r="C33" s="25"/>
      <c r="D33" s="22"/>
      <c r="E33" s="85" t="s">
        <v>17</v>
      </c>
      <c r="F33" s="18">
        <f t="shared" si="0"/>
        <v>0</v>
      </c>
      <c r="H33" s="28"/>
      <c r="I33" s="22"/>
      <c r="J33" s="85" t="s">
        <v>17</v>
      </c>
      <c r="K33" s="18">
        <f t="shared" si="1"/>
        <v>0</v>
      </c>
    </row>
    <row r="34" spans="2:11" ht="15.75" customHeight="1">
      <c r="B34" s="86" t="s">
        <v>13</v>
      </c>
      <c r="C34" s="26"/>
      <c r="D34" s="23"/>
      <c r="E34" s="87" t="s">
        <v>17</v>
      </c>
      <c r="F34" s="19">
        <f t="shared" si="0"/>
        <v>0</v>
      </c>
      <c r="H34" s="29"/>
      <c r="I34" s="23"/>
      <c r="J34" s="87" t="s">
        <v>17</v>
      </c>
      <c r="K34" s="19">
        <f t="shared" si="1"/>
        <v>0</v>
      </c>
    </row>
    <row r="35" spans="2:11" ht="13.5" customHeight="1">
      <c r="B35" s="6"/>
      <c r="C35" s="6"/>
      <c r="D35" s="6"/>
      <c r="E35" s="66"/>
      <c r="F35" s="6"/>
      <c r="I35" s="6"/>
      <c r="J35" s="66"/>
      <c r="K35" s="6"/>
    </row>
    <row r="36" spans="2:11" ht="19.5" customHeight="1">
      <c r="B36" s="88"/>
      <c r="C36" s="65"/>
      <c r="E36" s="61"/>
      <c r="F36" s="282">
        <f>SUM(F23:F34)</f>
        <v>0</v>
      </c>
      <c r="K36" s="282">
        <f>SUM(K23:K34)</f>
        <v>0</v>
      </c>
    </row>
    <row r="38" spans="1:11" ht="19.5" customHeight="1">
      <c r="A38" s="61"/>
      <c r="K38" s="88"/>
    </row>
    <row r="39" ht="12.75">
      <c r="B39" s="92" t="s">
        <v>161</v>
      </c>
    </row>
    <row r="40" spans="1:11" ht="13.5" customHeight="1">
      <c r="A40" s="159"/>
      <c r="B40" s="92" t="s">
        <v>160</v>
      </c>
      <c r="J40" s="159"/>
      <c r="K40" s="159"/>
    </row>
    <row r="41" spans="1:11" ht="12.75">
      <c r="A41" s="159"/>
      <c r="B41" s="92"/>
      <c r="J41" s="159"/>
      <c r="K41" s="159"/>
    </row>
    <row r="42" spans="1:11" ht="13.5" customHeight="1">
      <c r="A42" s="159"/>
      <c r="B42" s="92" t="s">
        <v>162</v>
      </c>
      <c r="C42" s="161"/>
      <c r="D42" s="161"/>
      <c r="E42" s="170"/>
      <c r="F42" s="120"/>
      <c r="G42" s="159"/>
      <c r="H42" s="159"/>
      <c r="I42" s="283"/>
      <c r="J42" s="171"/>
      <c r="K42" s="159"/>
    </row>
    <row r="43" spans="1:11" ht="13.5" customHeight="1">
      <c r="A43" s="159"/>
      <c r="B43" s="115" t="s">
        <v>163</v>
      </c>
      <c r="C43" s="284"/>
      <c r="D43" s="285"/>
      <c r="E43" s="161"/>
      <c r="F43" s="120"/>
      <c r="G43" s="159"/>
      <c r="H43" s="159"/>
      <c r="I43" s="159"/>
      <c r="J43" s="159"/>
      <c r="K43" s="159"/>
    </row>
    <row r="44" spans="1:11" ht="13.5" customHeight="1">
      <c r="A44" s="159"/>
      <c r="B44" s="115" t="s">
        <v>164</v>
      </c>
      <c r="C44" s="286"/>
      <c r="D44" s="287"/>
      <c r="E44" s="161"/>
      <c r="F44" s="42"/>
      <c r="G44" s="159"/>
      <c r="H44" s="159"/>
      <c r="I44" s="159"/>
      <c r="J44" s="159"/>
      <c r="K44" s="159"/>
    </row>
    <row r="45" spans="1:11" ht="13.5" customHeight="1">
      <c r="A45" s="159"/>
      <c r="B45" s="115" t="s">
        <v>165</v>
      </c>
      <c r="C45" s="286"/>
      <c r="D45" s="287"/>
      <c r="E45" s="161"/>
      <c r="F45" s="42"/>
      <c r="G45" s="159"/>
      <c r="H45" s="159"/>
      <c r="I45" s="159"/>
      <c r="J45" s="159"/>
      <c r="K45" s="159"/>
    </row>
    <row r="46" spans="1:11" ht="13.5" customHeight="1">
      <c r="A46" s="159"/>
      <c r="B46" s="115"/>
      <c r="C46" s="286"/>
      <c r="D46" s="287"/>
      <c r="E46" s="161"/>
      <c r="F46" s="42"/>
      <c r="G46" s="159"/>
      <c r="H46" s="159"/>
      <c r="I46" s="159"/>
      <c r="J46" s="159"/>
      <c r="K46" s="159"/>
    </row>
    <row r="47" spans="1:11" ht="13.5" customHeight="1">
      <c r="A47" s="159"/>
      <c r="B47" s="115"/>
      <c r="C47" s="286"/>
      <c r="D47" s="287"/>
      <c r="E47" s="161"/>
      <c r="F47" s="42"/>
      <c r="G47" s="159"/>
      <c r="H47" s="159"/>
      <c r="I47" s="159"/>
      <c r="J47" s="159"/>
      <c r="K47" s="159"/>
    </row>
    <row r="48" spans="1:11" ht="13.5" customHeight="1">
      <c r="A48" s="159"/>
      <c r="B48" s="170"/>
      <c r="C48" s="286"/>
      <c r="D48" s="287"/>
      <c r="E48" s="161"/>
      <c r="F48" s="42"/>
      <c r="G48" s="159"/>
      <c r="H48" s="159"/>
      <c r="I48" s="159"/>
      <c r="J48" s="159"/>
      <c r="K48" s="159"/>
    </row>
    <row r="49" spans="1:11" ht="13.5" customHeight="1">
      <c r="A49" s="159"/>
      <c r="B49" s="170"/>
      <c r="C49" s="286"/>
      <c r="D49" s="287"/>
      <c r="E49" s="161"/>
      <c r="F49" s="42"/>
      <c r="G49" s="159"/>
      <c r="H49" s="159"/>
      <c r="I49" s="159"/>
      <c r="J49" s="159"/>
      <c r="K49" s="159"/>
    </row>
    <row r="50" spans="1:11" ht="13.5" customHeight="1">
      <c r="A50" s="159"/>
      <c r="B50" s="170"/>
      <c r="C50" s="286"/>
      <c r="D50" s="287"/>
      <c r="E50" s="161"/>
      <c r="F50" s="42"/>
      <c r="G50" s="159"/>
      <c r="H50" s="159"/>
      <c r="I50" s="159"/>
      <c r="J50" s="159"/>
      <c r="K50" s="159"/>
    </row>
    <row r="51" spans="1:11" ht="13.5" customHeight="1">
      <c r="A51" s="159"/>
      <c r="B51" s="170"/>
      <c r="C51" s="286"/>
      <c r="D51" s="287"/>
      <c r="E51" s="161"/>
      <c r="F51" s="42"/>
      <c r="G51" s="159"/>
      <c r="H51" s="159"/>
      <c r="I51" s="159"/>
      <c r="J51" s="159"/>
      <c r="K51" s="159"/>
    </row>
    <row r="52" spans="1:11" ht="13.5" customHeight="1">
      <c r="A52" s="159"/>
      <c r="B52" s="170"/>
      <c r="C52" s="286"/>
      <c r="D52" s="287"/>
      <c r="E52" s="161"/>
      <c r="F52" s="42"/>
      <c r="G52" s="159"/>
      <c r="H52" s="159"/>
      <c r="I52" s="159"/>
      <c r="J52" s="159"/>
      <c r="K52" s="159"/>
    </row>
    <row r="53" spans="1:11" ht="13.5" customHeight="1">
      <c r="A53" s="159"/>
      <c r="B53" s="170"/>
      <c r="C53" s="286"/>
      <c r="D53" s="287"/>
      <c r="E53" s="161"/>
      <c r="F53" s="42"/>
      <c r="G53" s="159"/>
      <c r="H53" s="159"/>
      <c r="I53" s="159"/>
      <c r="J53" s="159"/>
      <c r="K53" s="159"/>
    </row>
    <row r="54" spans="1:11" ht="13.5" customHeight="1">
      <c r="A54" s="159"/>
      <c r="B54" s="170"/>
      <c r="C54" s="286"/>
      <c r="D54" s="287"/>
      <c r="E54" s="161"/>
      <c r="F54" s="42"/>
      <c r="G54" s="159"/>
      <c r="H54" s="159"/>
      <c r="I54" s="159"/>
      <c r="J54" s="159"/>
      <c r="K54" s="159"/>
    </row>
    <row r="55" spans="1:11" ht="13.5" customHeight="1">
      <c r="A55" s="159"/>
      <c r="B55" s="170"/>
      <c r="C55" s="286"/>
      <c r="D55" s="287"/>
      <c r="E55" s="161"/>
      <c r="F55" s="42"/>
      <c r="G55" s="159"/>
      <c r="H55" s="159"/>
      <c r="I55" s="283"/>
      <c r="J55" s="171"/>
      <c r="K55" s="159"/>
    </row>
  </sheetData>
  <sheetProtection password="DD1D" sheet="1" objects="1" scenarios="1"/>
  <mergeCells count="7">
    <mergeCell ref="I13:J13"/>
    <mergeCell ref="I15:J15"/>
    <mergeCell ref="A2:K2"/>
    <mergeCell ref="A3:K3"/>
    <mergeCell ref="A4:K4"/>
    <mergeCell ref="D13:E13"/>
    <mergeCell ref="D15:E15"/>
  </mergeCells>
  <printOptions horizontalCentered="1"/>
  <pageMargins left="0.3937007874015748" right="0.3937007874015748" top="0.4724409448818898" bottom="0.8267716535433072" header="0.35433070866141736" footer="0.5118110236220472"/>
  <pageSetup fitToHeight="1" fitToWidth="1" horizontalDpi="600" verticalDpi="600" orientation="portrait" paperSize="9" r:id="rId4"/>
  <headerFooter alignWithMargins="0">
    <oddFooter>&amp;L© 2009&amp;CVersion 0.1&amp;RSeite &amp;P/&amp;N</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Tabelle12"/>
  <dimension ref="A1:K29"/>
  <sheetViews>
    <sheetView showGridLines="0" zoomScaleSheetLayoutView="115" workbookViewId="0" topLeftCell="A19">
      <selection activeCell="L11" sqref="L11"/>
    </sheetView>
  </sheetViews>
  <sheetFormatPr defaultColWidth="11.421875" defaultRowHeight="12.75"/>
  <cols>
    <col min="1" max="1" width="13.7109375" style="60" customWidth="1"/>
    <col min="2" max="2" width="10.7109375" style="60" customWidth="1"/>
    <col min="3" max="3" width="13.7109375" style="60" customWidth="1"/>
    <col min="4" max="4" width="14.7109375" style="60" customWidth="1"/>
    <col min="5" max="5" width="6.7109375" style="60" customWidth="1"/>
    <col min="6" max="6" width="14.7109375" style="60" customWidth="1"/>
    <col min="7" max="7" width="12.7109375" style="60" customWidth="1"/>
    <col min="8" max="8" width="2.7109375" style="60" customWidth="1"/>
    <col min="9" max="9" width="1.7109375" style="60" customWidth="1"/>
    <col min="10" max="10" width="5.7109375" style="60" customWidth="1"/>
    <col min="11" max="16384" width="11.421875" style="60" customWidth="1"/>
  </cols>
  <sheetData>
    <row r="1" spans="1:11" ht="12.75" customHeight="1">
      <c r="A1" s="59"/>
      <c r="B1" s="59"/>
      <c r="C1" s="59"/>
      <c r="D1" s="59"/>
      <c r="E1" s="59"/>
      <c r="F1" s="59"/>
      <c r="G1" s="59"/>
      <c r="H1" s="59"/>
      <c r="I1" s="59"/>
      <c r="J1" s="251"/>
      <c r="K1" s="252"/>
    </row>
    <row r="2" spans="1:11" ht="27" customHeight="1">
      <c r="A2" s="335" t="s">
        <v>99</v>
      </c>
      <c r="B2" s="335"/>
      <c r="C2" s="335"/>
      <c r="D2" s="335"/>
      <c r="E2" s="335"/>
      <c r="F2" s="335"/>
      <c r="G2" s="335"/>
      <c r="H2" s="335"/>
      <c r="I2" s="335"/>
      <c r="J2" s="335"/>
      <c r="K2" s="252"/>
    </row>
    <row r="3" spans="1:10" ht="27" customHeight="1">
      <c r="A3" s="348" t="s">
        <v>190</v>
      </c>
      <c r="B3" s="348"/>
      <c r="C3" s="348"/>
      <c r="D3" s="348"/>
      <c r="E3" s="348"/>
      <c r="F3" s="348"/>
      <c r="G3" s="348"/>
      <c r="H3" s="348"/>
      <c r="I3" s="348"/>
      <c r="J3" s="348"/>
    </row>
    <row r="4" spans="1:11" s="61" customFormat="1" ht="15" customHeight="1" thickBot="1">
      <c r="A4" s="331" t="str">
        <f>Deckblatt!R5</f>
        <v>Name - Bezeichnung - 2009</v>
      </c>
      <c r="B4" s="331"/>
      <c r="C4" s="331"/>
      <c r="D4" s="331"/>
      <c r="E4" s="331"/>
      <c r="F4" s="331"/>
      <c r="G4" s="331"/>
      <c r="H4" s="331"/>
      <c r="I4" s="331"/>
      <c r="J4" s="331"/>
      <c r="K4" s="98"/>
    </row>
    <row r="5" spans="1:9" ht="12.75">
      <c r="A5" s="96"/>
      <c r="B5" s="96"/>
      <c r="C5" s="96"/>
      <c r="D5" s="96"/>
      <c r="E5" s="96"/>
      <c r="F5" s="96"/>
      <c r="G5" s="96"/>
      <c r="H5" s="96"/>
      <c r="I5" s="96"/>
    </row>
    <row r="6" spans="1:10" ht="21">
      <c r="A6" s="317"/>
      <c r="B6" s="96"/>
      <c r="C6" s="96"/>
      <c r="D6" s="96"/>
      <c r="E6" s="96"/>
      <c r="F6" s="96"/>
      <c r="G6" s="96"/>
      <c r="H6" s="96"/>
      <c r="I6" s="96"/>
      <c r="J6" s="96"/>
    </row>
    <row r="7" spans="1:10" ht="13.5">
      <c r="A7" s="318"/>
      <c r="B7" s="96"/>
      <c r="C7" s="96"/>
      <c r="D7" s="96"/>
      <c r="E7" s="96"/>
      <c r="F7" s="96"/>
      <c r="G7" s="96"/>
      <c r="H7" s="96"/>
      <c r="I7" s="96"/>
      <c r="J7" s="96"/>
    </row>
    <row r="8" spans="1:10" ht="13.5">
      <c r="A8" s="318"/>
      <c r="B8" s="96"/>
      <c r="C8" s="96"/>
      <c r="D8" s="96"/>
      <c r="E8" s="96"/>
      <c r="F8" s="96"/>
      <c r="G8" s="96"/>
      <c r="H8" s="96"/>
      <c r="I8" s="96"/>
      <c r="J8" s="96"/>
    </row>
    <row r="9" spans="1:10" ht="13.5">
      <c r="A9" s="318"/>
      <c r="B9" s="96"/>
      <c r="C9" s="96"/>
      <c r="D9" s="96"/>
      <c r="E9" s="96"/>
      <c r="F9" s="96"/>
      <c r="G9" s="96"/>
      <c r="H9" s="96"/>
      <c r="I9" s="96"/>
      <c r="J9" s="96"/>
    </row>
    <row r="10" spans="1:10" ht="99.75" customHeight="1">
      <c r="A10" s="318"/>
      <c r="B10" s="96"/>
      <c r="C10" s="96"/>
      <c r="D10" s="96"/>
      <c r="E10" s="96"/>
      <c r="F10" s="96"/>
      <c r="G10" s="96"/>
      <c r="H10" s="96"/>
      <c r="I10" s="96"/>
      <c r="J10" s="96"/>
    </row>
    <row r="11" spans="1:10" ht="19.5" customHeight="1">
      <c r="A11" s="319"/>
      <c r="B11" s="319"/>
      <c r="C11" s="319"/>
      <c r="D11" s="319"/>
      <c r="E11" s="319"/>
      <c r="F11" s="319"/>
      <c r="G11" s="319"/>
      <c r="H11" s="319"/>
      <c r="I11" s="319"/>
      <c r="J11" s="319"/>
    </row>
    <row r="12" spans="1:10" ht="13.5">
      <c r="A12" s="319"/>
      <c r="B12" s="319"/>
      <c r="C12" s="319"/>
      <c r="D12" s="319"/>
      <c r="E12" s="319"/>
      <c r="F12" s="319"/>
      <c r="G12" s="319"/>
      <c r="H12" s="319"/>
      <c r="I12" s="319"/>
      <c r="J12" s="319"/>
    </row>
    <row r="13" spans="1:10" ht="13.5">
      <c r="A13" s="319"/>
      <c r="B13" s="319"/>
      <c r="C13" s="319"/>
      <c r="D13" s="319"/>
      <c r="E13" s="319"/>
      <c r="F13" s="319"/>
      <c r="G13" s="319"/>
      <c r="H13" s="319"/>
      <c r="I13" s="319"/>
      <c r="J13" s="319"/>
    </row>
    <row r="14" spans="1:10" ht="13.5">
      <c r="A14" s="319"/>
      <c r="B14" s="319"/>
      <c r="C14" s="319"/>
      <c r="D14" s="319"/>
      <c r="E14" s="319"/>
      <c r="F14" s="319"/>
      <c r="G14" s="319"/>
      <c r="H14" s="319"/>
      <c r="I14" s="319"/>
      <c r="J14" s="319"/>
    </row>
    <row r="15" spans="1:10" ht="13.5">
      <c r="A15" s="319"/>
      <c r="B15" s="319"/>
      <c r="C15" s="319"/>
      <c r="D15" s="319"/>
      <c r="E15" s="319"/>
      <c r="F15" s="319"/>
      <c r="G15" s="319"/>
      <c r="H15" s="319"/>
      <c r="I15" s="319"/>
      <c r="J15" s="319"/>
    </row>
    <row r="16" spans="1:10" ht="13.5">
      <c r="A16" s="318"/>
      <c r="B16" s="96"/>
      <c r="C16" s="96"/>
      <c r="D16" s="96"/>
      <c r="E16" s="96"/>
      <c r="F16" s="96"/>
      <c r="G16" s="96"/>
      <c r="H16" s="96"/>
      <c r="I16" s="96"/>
      <c r="J16" s="96"/>
    </row>
    <row r="17" spans="1:10" ht="13.5">
      <c r="A17" s="318"/>
      <c r="B17" s="96"/>
      <c r="C17" s="96"/>
      <c r="D17" s="96"/>
      <c r="E17" s="96"/>
      <c r="F17" s="96"/>
      <c r="G17" s="96"/>
      <c r="H17" s="96"/>
      <c r="I17" s="96"/>
      <c r="J17" s="96"/>
    </row>
    <row r="18" ht="13.5">
      <c r="A18" s="289"/>
    </row>
    <row r="19" ht="13.5">
      <c r="A19" s="289"/>
    </row>
    <row r="20" ht="21">
      <c r="A20" s="288"/>
    </row>
    <row r="21" ht="13.5">
      <c r="A21" s="289"/>
    </row>
    <row r="22" ht="13.5">
      <c r="A22" s="289"/>
    </row>
    <row r="23" ht="12.75">
      <c r="A23" s="290"/>
    </row>
    <row r="24" ht="13.5">
      <c r="A24" s="289"/>
    </row>
    <row r="25" ht="13.5">
      <c r="A25" s="289"/>
    </row>
    <row r="26" ht="12.75">
      <c r="A26" s="290"/>
    </row>
    <row r="27" ht="13.5">
      <c r="A27" s="289"/>
    </row>
    <row r="28" ht="13.5">
      <c r="A28" s="289"/>
    </row>
    <row r="29" ht="13.5">
      <c r="A29" s="289"/>
    </row>
  </sheetData>
  <sheetProtection password="DD1D" sheet="1" objects="1" scenarios="1"/>
  <mergeCells count="3">
    <mergeCell ref="A2:J2"/>
    <mergeCell ref="A3:J3"/>
    <mergeCell ref="A4:J4"/>
  </mergeCells>
  <printOptions/>
  <pageMargins left="0.3937007874015748" right="0.3937007874015748" top="0.4724409448818898" bottom="0.8267716535433072" header="0.5118110236220472" footer="0.5118110236220472"/>
  <pageSetup horizontalDpi="600" verticalDpi="600" orientation="portrait" paperSize="9" r:id="rId3"/>
  <headerFooter alignWithMargins="0">
    <oddFooter>&amp;L© 2009&amp;CVersion 0.1&amp;RSeite &amp;P/&amp;N</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Tabelle13"/>
  <dimension ref="A1:K29"/>
  <sheetViews>
    <sheetView showGridLines="0" zoomScaleSheetLayoutView="115" workbookViewId="0" topLeftCell="A1">
      <selection activeCell="D52" sqref="D52"/>
    </sheetView>
  </sheetViews>
  <sheetFormatPr defaultColWidth="11.421875" defaultRowHeight="12.75"/>
  <cols>
    <col min="1" max="1" width="13.7109375" style="60" customWidth="1"/>
    <col min="2" max="2" width="10.7109375" style="60" customWidth="1"/>
    <col min="3" max="3" width="13.7109375" style="60" customWidth="1"/>
    <col min="4" max="4" width="14.7109375" style="60" customWidth="1"/>
    <col min="5" max="5" width="6.7109375" style="60" customWidth="1"/>
    <col min="6" max="6" width="14.7109375" style="60" customWidth="1"/>
    <col min="7" max="7" width="12.7109375" style="60" customWidth="1"/>
    <col min="8" max="8" width="2.7109375" style="60" customWidth="1"/>
    <col min="9" max="9" width="1.7109375" style="60" customWidth="1"/>
    <col min="10" max="10" width="5.7109375" style="60" customWidth="1"/>
    <col min="11" max="16384" width="11.421875" style="60" customWidth="1"/>
  </cols>
  <sheetData>
    <row r="1" spans="1:11" ht="12.75" customHeight="1">
      <c r="A1" s="59"/>
      <c r="B1" s="59"/>
      <c r="C1" s="59"/>
      <c r="D1" s="59"/>
      <c r="E1" s="59"/>
      <c r="F1" s="59"/>
      <c r="G1" s="59"/>
      <c r="H1" s="59"/>
      <c r="I1" s="59"/>
      <c r="J1" s="251"/>
      <c r="K1" s="252"/>
    </row>
    <row r="2" spans="1:11" ht="27" customHeight="1">
      <c r="A2" s="335" t="s">
        <v>99</v>
      </c>
      <c r="B2" s="335"/>
      <c r="C2" s="335"/>
      <c r="D2" s="335"/>
      <c r="E2" s="335"/>
      <c r="F2" s="335"/>
      <c r="G2" s="335"/>
      <c r="H2" s="335"/>
      <c r="I2" s="335"/>
      <c r="J2" s="335"/>
      <c r="K2" s="252"/>
    </row>
    <row r="3" spans="1:10" ht="27" customHeight="1">
      <c r="A3" s="348" t="s">
        <v>53</v>
      </c>
      <c r="B3" s="348"/>
      <c r="C3" s="348"/>
      <c r="D3" s="348"/>
      <c r="E3" s="348"/>
      <c r="F3" s="348"/>
      <c r="G3" s="348"/>
      <c r="H3" s="348"/>
      <c r="I3" s="348"/>
      <c r="J3" s="348"/>
    </row>
    <row r="4" spans="1:11" s="61" customFormat="1" ht="15" customHeight="1" thickBot="1">
      <c r="A4" s="331" t="str">
        <f>Deckblatt!R5</f>
        <v>Name - Bezeichnung - 2009</v>
      </c>
      <c r="B4" s="331"/>
      <c r="C4" s="331"/>
      <c r="D4" s="331"/>
      <c r="E4" s="331"/>
      <c r="F4" s="331"/>
      <c r="G4" s="331"/>
      <c r="H4" s="331"/>
      <c r="I4" s="331"/>
      <c r="J4" s="331"/>
      <c r="K4" s="98"/>
    </row>
    <row r="5" spans="1:9" ht="12.75">
      <c r="A5" s="96"/>
      <c r="B5" s="96"/>
      <c r="C5" s="96"/>
      <c r="D5" s="96"/>
      <c r="E5" s="96"/>
      <c r="F5" s="96"/>
      <c r="G5" s="96"/>
      <c r="H5" s="96"/>
      <c r="I5" s="96"/>
    </row>
    <row r="6" ht="21">
      <c r="A6" s="288"/>
    </row>
    <row r="7" ht="13.5">
      <c r="A7" s="289"/>
    </row>
    <row r="8" ht="13.5">
      <c r="A8" s="289"/>
    </row>
    <row r="9" ht="13.5">
      <c r="A9" s="289"/>
    </row>
    <row r="10" ht="99.75" customHeight="1">
      <c r="A10" s="289"/>
    </row>
    <row r="11" spans="1:10" ht="31.5" customHeight="1">
      <c r="A11" s="369"/>
      <c r="B11" s="369"/>
      <c r="C11" s="369"/>
      <c r="D11" s="369"/>
      <c r="E11" s="369"/>
      <c r="F11" s="369"/>
      <c r="G11" s="369"/>
      <c r="H11" s="369"/>
      <c r="I11" s="369"/>
      <c r="J11" s="369"/>
    </row>
    <row r="12" spans="1:10" ht="14.25" thickBot="1">
      <c r="A12" s="369" t="s">
        <v>171</v>
      </c>
      <c r="B12" s="369"/>
      <c r="C12" s="370" t="s">
        <v>172</v>
      </c>
      <c r="D12" s="369"/>
      <c r="E12" s="371"/>
      <c r="F12" s="369" t="s">
        <v>173</v>
      </c>
      <c r="G12" s="369"/>
      <c r="H12" s="369"/>
      <c r="I12" s="369"/>
      <c r="J12" s="369"/>
    </row>
    <row r="13" spans="1:10" ht="14.25" thickBot="1">
      <c r="A13" s="372">
        <v>1</v>
      </c>
      <c r="B13" s="372"/>
      <c r="C13" s="373" t="s">
        <v>174</v>
      </c>
      <c r="D13" s="372"/>
      <c r="E13" s="374"/>
      <c r="F13" s="372" t="s">
        <v>175</v>
      </c>
      <c r="G13" s="372"/>
      <c r="H13" s="372"/>
      <c r="I13" s="372"/>
      <c r="J13" s="372"/>
    </row>
    <row r="14" spans="1:10" ht="14.25" thickBot="1">
      <c r="A14" s="372">
        <v>2</v>
      </c>
      <c r="B14" s="372"/>
      <c r="C14" s="373" t="s">
        <v>176</v>
      </c>
      <c r="D14" s="372"/>
      <c r="E14" s="374"/>
      <c r="F14" s="372" t="s">
        <v>177</v>
      </c>
      <c r="G14" s="372"/>
      <c r="H14" s="372"/>
      <c r="I14" s="372"/>
      <c r="J14" s="372"/>
    </row>
    <row r="15" spans="1:10" ht="14.25" thickBot="1">
      <c r="A15" s="372">
        <v>3</v>
      </c>
      <c r="B15" s="372"/>
      <c r="C15" s="373" t="s">
        <v>178</v>
      </c>
      <c r="D15" s="372"/>
      <c r="E15" s="374"/>
      <c r="F15" s="372" t="s">
        <v>179</v>
      </c>
      <c r="G15" s="372"/>
      <c r="H15" s="372"/>
      <c r="I15" s="372"/>
      <c r="J15" s="372"/>
    </row>
    <row r="16" spans="1:10" ht="13.5">
      <c r="A16" s="369">
        <v>4</v>
      </c>
      <c r="B16" s="369"/>
      <c r="C16" s="370" t="s">
        <v>180</v>
      </c>
      <c r="D16" s="369"/>
      <c r="E16" s="371"/>
      <c r="F16" s="369" t="s">
        <v>181</v>
      </c>
      <c r="G16" s="369"/>
      <c r="H16" s="369"/>
      <c r="I16" s="369"/>
      <c r="J16" s="369"/>
    </row>
    <row r="17" ht="13.5">
      <c r="A17" s="289" t="s">
        <v>182</v>
      </c>
    </row>
    <row r="18" ht="13.5">
      <c r="A18" s="289"/>
    </row>
    <row r="19" ht="13.5">
      <c r="A19" s="289"/>
    </row>
    <row r="20" ht="21">
      <c r="A20" s="288"/>
    </row>
    <row r="21" ht="13.5">
      <c r="A21" s="289"/>
    </row>
    <row r="22" ht="13.5">
      <c r="A22" s="289"/>
    </row>
    <row r="23" ht="12.75">
      <c r="A23" s="290"/>
    </row>
    <row r="24" ht="13.5">
      <c r="A24" s="289"/>
    </row>
    <row r="25" ht="13.5">
      <c r="A25" s="289"/>
    </row>
    <row r="26" ht="12.75">
      <c r="A26" s="290"/>
    </row>
    <row r="27" ht="13.5">
      <c r="A27" s="289"/>
    </row>
    <row r="28" ht="13.5">
      <c r="A28" s="289"/>
    </row>
    <row r="29" ht="13.5">
      <c r="A29" s="289"/>
    </row>
  </sheetData>
  <sheetProtection password="DD1D" sheet="1" objects="1" scenarios="1"/>
  <mergeCells count="21">
    <mergeCell ref="A16:B16"/>
    <mergeCell ref="C16:E16"/>
    <mergeCell ref="F16:J16"/>
    <mergeCell ref="A2:J2"/>
    <mergeCell ref="A3:J3"/>
    <mergeCell ref="A4:J4"/>
    <mergeCell ref="F15:J15"/>
    <mergeCell ref="A11:B11"/>
    <mergeCell ref="C11:E11"/>
    <mergeCell ref="A12:B12"/>
    <mergeCell ref="C12:E12"/>
    <mergeCell ref="F11:J11"/>
    <mergeCell ref="F12:J12"/>
    <mergeCell ref="F13:J13"/>
    <mergeCell ref="F14:J14"/>
    <mergeCell ref="C13:E13"/>
    <mergeCell ref="C14:E14"/>
    <mergeCell ref="C15:E15"/>
    <mergeCell ref="A13:B13"/>
    <mergeCell ref="A14:B14"/>
    <mergeCell ref="A15:B15"/>
  </mergeCells>
  <printOptions/>
  <pageMargins left="0.3937007874015748" right="0.3937007874015748" top="0.4724409448818898" bottom="0.8267716535433072" header="0.5118110236220472" footer="0.5118110236220472"/>
  <pageSetup horizontalDpi="600" verticalDpi="600" orientation="portrait" paperSize="9" r:id="rId3"/>
  <headerFooter alignWithMargins="0">
    <oddFooter>&amp;L© 2009&amp;CVersion 0.1&amp;RSeite &amp;P/&amp;N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K51"/>
  <sheetViews>
    <sheetView showGridLines="0" workbookViewId="0" topLeftCell="B2">
      <selection activeCell="B30" sqref="A30:IV30"/>
    </sheetView>
  </sheetViews>
  <sheetFormatPr defaultColWidth="11.421875" defaultRowHeight="12.75"/>
  <cols>
    <col min="1" max="1" width="0.71875" style="60" hidden="1" customWidth="1"/>
    <col min="2" max="2" width="9.7109375" style="60" customWidth="1"/>
    <col min="3" max="3" width="10.7109375" style="60" customWidth="1"/>
    <col min="4" max="4" width="15.7109375" style="60" customWidth="1"/>
    <col min="5" max="5" width="2.7109375" style="60" customWidth="1"/>
    <col min="6" max="6" width="13.7109375" style="60" customWidth="1"/>
    <col min="7" max="7" width="1.7109375" style="60" customWidth="1"/>
    <col min="8" max="8" width="10.7109375" style="60" customWidth="1"/>
    <col min="9" max="9" width="15.7109375" style="60" customWidth="1"/>
    <col min="10" max="10" width="2.7109375" style="60" customWidth="1"/>
    <col min="11" max="11" width="13.7109375" style="60" customWidth="1"/>
    <col min="12" max="16384" width="11.421875" style="60" customWidth="1"/>
  </cols>
  <sheetData>
    <row r="1" spans="1:11" ht="12.75">
      <c r="A1" s="59"/>
      <c r="B1" s="59"/>
      <c r="C1" s="59"/>
      <c r="D1" s="59"/>
      <c r="E1" s="59"/>
      <c r="F1" s="59"/>
      <c r="G1" s="59"/>
      <c r="H1" s="59"/>
      <c r="I1" s="59"/>
      <c r="J1" s="59"/>
      <c r="K1" s="59"/>
    </row>
    <row r="2" spans="1:11" ht="27">
      <c r="A2" s="330" t="s">
        <v>90</v>
      </c>
      <c r="B2" s="330"/>
      <c r="C2" s="330"/>
      <c r="D2" s="330"/>
      <c r="E2" s="330"/>
      <c r="F2" s="330"/>
      <c r="G2" s="330"/>
      <c r="H2" s="330"/>
      <c r="I2" s="330"/>
      <c r="J2" s="330"/>
      <c r="K2" s="330"/>
    </row>
    <row r="3" spans="1:11" ht="27">
      <c r="A3" s="330" t="s">
        <v>91</v>
      </c>
      <c r="B3" s="330"/>
      <c r="C3" s="330"/>
      <c r="D3" s="330"/>
      <c r="E3" s="330"/>
      <c r="F3" s="330"/>
      <c r="G3" s="330"/>
      <c r="H3" s="330"/>
      <c r="I3" s="330"/>
      <c r="J3" s="330"/>
      <c r="K3" s="330"/>
    </row>
    <row r="4" spans="1:11" s="61" customFormat="1" ht="15" customHeight="1" thickBot="1">
      <c r="A4" s="331" t="str">
        <f>Deckblatt!R5</f>
        <v>Name - Bezeichnung - 2009</v>
      </c>
      <c r="B4" s="331"/>
      <c r="C4" s="331"/>
      <c r="D4" s="331"/>
      <c r="E4" s="331"/>
      <c r="F4" s="331"/>
      <c r="G4" s="331"/>
      <c r="H4" s="331"/>
      <c r="I4" s="331"/>
      <c r="J4" s="331"/>
      <c r="K4" s="331"/>
    </row>
    <row r="5" ht="12.75"/>
    <row r="6" spans="1:11" ht="13.5" customHeight="1">
      <c r="A6" s="62"/>
      <c r="B6" s="62"/>
      <c r="C6" s="63" t="s">
        <v>74</v>
      </c>
      <c r="D6" s="62"/>
      <c r="E6" s="62"/>
      <c r="F6" s="62"/>
      <c r="G6" s="62"/>
      <c r="H6" s="62"/>
      <c r="I6" s="62"/>
      <c r="J6" s="62"/>
      <c r="K6" s="62"/>
    </row>
    <row r="7" spans="3:6" ht="12.75">
      <c r="C7" s="61"/>
      <c r="D7" s="61"/>
      <c r="E7" s="61"/>
      <c r="F7" s="61"/>
    </row>
    <row r="8" spans="3:8" ht="14.25">
      <c r="C8" s="63" t="s">
        <v>63</v>
      </c>
      <c r="D8" s="61"/>
      <c r="E8" s="61"/>
      <c r="F8" s="61"/>
      <c r="H8" s="63" t="s">
        <v>64</v>
      </c>
    </row>
    <row r="9" spans="3:10" ht="15" customHeight="1">
      <c r="C9" s="64"/>
      <c r="D9" s="329"/>
      <c r="E9" s="329"/>
      <c r="I9" s="327"/>
      <c r="J9" s="327"/>
    </row>
    <row r="10" spans="3:10" ht="9" customHeight="1">
      <c r="C10" s="65"/>
      <c r="D10" s="61"/>
      <c r="E10" s="61"/>
      <c r="F10" s="61"/>
      <c r="H10" s="65"/>
      <c r="I10" s="61"/>
      <c r="J10" s="61"/>
    </row>
    <row r="11" spans="3:10" ht="15" customHeight="1">
      <c r="C11" s="63" t="s">
        <v>62</v>
      </c>
      <c r="D11" s="328"/>
      <c r="E11" s="328"/>
      <c r="H11" s="63"/>
      <c r="I11" s="328"/>
      <c r="J11" s="328"/>
    </row>
    <row r="12" spans="3:10" ht="14.25">
      <c r="C12" s="63"/>
      <c r="D12" s="66"/>
      <c r="E12" s="66"/>
      <c r="F12" s="66"/>
      <c r="H12" s="63"/>
      <c r="I12" s="66"/>
      <c r="J12" s="66"/>
    </row>
    <row r="13" spans="3:11" ht="15">
      <c r="C13" s="63" t="s">
        <v>69</v>
      </c>
      <c r="D13" s="66"/>
      <c r="E13" s="66"/>
      <c r="F13" s="66"/>
      <c r="G13" s="329"/>
      <c r="H13" s="329"/>
      <c r="I13" s="67">
        <f>IF(ISNUMBER(G13),G13,1)</f>
        <v>1</v>
      </c>
      <c r="J13" s="66"/>
      <c r="K13" s="66"/>
    </row>
    <row r="14" spans="3:6" ht="12.75">
      <c r="C14" s="61"/>
      <c r="D14" s="61"/>
      <c r="E14" s="61"/>
      <c r="F14" s="61"/>
    </row>
    <row r="15" spans="2:11" ht="12.75">
      <c r="B15" s="68" t="s">
        <v>119</v>
      </c>
      <c r="C15" s="69"/>
      <c r="D15" s="70"/>
      <c r="E15" s="61"/>
      <c r="F15" s="71" t="s">
        <v>15</v>
      </c>
      <c r="H15" s="72" t="s">
        <v>120</v>
      </c>
      <c r="I15" s="70"/>
      <c r="J15" s="61"/>
      <c r="K15" s="71" t="s">
        <v>15</v>
      </c>
    </row>
    <row r="16" spans="2:11" ht="12.75">
      <c r="B16" s="70"/>
      <c r="C16" s="73"/>
      <c r="D16" s="74" t="s">
        <v>1</v>
      </c>
      <c r="E16" s="61"/>
      <c r="F16" s="71" t="s">
        <v>54</v>
      </c>
      <c r="H16" s="69"/>
      <c r="I16" s="74" t="s">
        <v>1</v>
      </c>
      <c r="J16" s="61"/>
      <c r="K16" s="71" t="s">
        <v>54</v>
      </c>
    </row>
    <row r="17" spans="2:11" ht="12.75">
      <c r="B17" s="75" t="s">
        <v>21</v>
      </c>
      <c r="C17" s="76" t="s">
        <v>0</v>
      </c>
      <c r="D17" s="75" t="s">
        <v>14</v>
      </c>
      <c r="E17" s="77"/>
      <c r="F17" s="78" t="s">
        <v>14</v>
      </c>
      <c r="H17" s="79" t="s">
        <v>0</v>
      </c>
      <c r="I17" s="75" t="s">
        <v>14</v>
      </c>
      <c r="J17" s="77"/>
      <c r="K17" s="78" t="s">
        <v>14</v>
      </c>
    </row>
    <row r="18" spans="2:11" ht="15.75" customHeight="1">
      <c r="B18" s="80" t="s">
        <v>23</v>
      </c>
      <c r="C18" s="81" t="s">
        <v>18</v>
      </c>
      <c r="D18" s="20"/>
      <c r="E18" s="66"/>
      <c r="F18" s="82" t="s">
        <v>16</v>
      </c>
      <c r="H18" s="83" t="s">
        <v>18</v>
      </c>
      <c r="I18" s="20"/>
      <c r="J18" s="66"/>
      <c r="K18" s="82" t="s">
        <v>16</v>
      </c>
    </row>
    <row r="19" spans="2:11" ht="15.75" customHeight="1">
      <c r="B19" s="84" t="s">
        <v>2</v>
      </c>
      <c r="C19" s="24"/>
      <c r="D19" s="21"/>
      <c r="E19" s="85" t="s">
        <v>17</v>
      </c>
      <c r="F19" s="18">
        <f>IF(D19&gt;D18,(D19-D18)*$I$13,0)</f>
        <v>0</v>
      </c>
      <c r="H19" s="27"/>
      <c r="I19" s="21"/>
      <c r="J19" s="85" t="s">
        <v>17</v>
      </c>
      <c r="K19" s="18">
        <f>IF(I19&gt;I18,(I19-I18)*$I$13,0)</f>
        <v>0</v>
      </c>
    </row>
    <row r="20" spans="2:11" ht="15.75" customHeight="1">
      <c r="B20" s="84" t="s">
        <v>3</v>
      </c>
      <c r="C20" s="25"/>
      <c r="D20" s="22"/>
      <c r="E20" s="85" t="s">
        <v>17</v>
      </c>
      <c r="F20" s="18">
        <f aca="true" t="shared" si="0" ref="F20:F30">IF(D20&gt;D19,(D20-D19)*$I$13,0)</f>
        <v>0</v>
      </c>
      <c r="H20" s="28"/>
      <c r="I20" s="22"/>
      <c r="J20" s="85" t="s">
        <v>17</v>
      </c>
      <c r="K20" s="18">
        <f aca="true" t="shared" si="1" ref="K20:K30">IF(I20&gt;I19,(I20-I19)*$I$13,0)</f>
        <v>0</v>
      </c>
    </row>
    <row r="21" spans="2:11" ht="15.75" customHeight="1">
      <c r="B21" s="84" t="s">
        <v>4</v>
      </c>
      <c r="C21" s="25"/>
      <c r="D21" s="22"/>
      <c r="E21" s="85" t="s">
        <v>17</v>
      </c>
      <c r="F21" s="18">
        <f t="shared" si="0"/>
        <v>0</v>
      </c>
      <c r="H21" s="28"/>
      <c r="I21" s="22"/>
      <c r="J21" s="85" t="s">
        <v>17</v>
      </c>
      <c r="K21" s="18">
        <f t="shared" si="1"/>
        <v>0</v>
      </c>
    </row>
    <row r="22" spans="2:11" ht="15.75" customHeight="1">
      <c r="B22" s="84" t="s">
        <v>5</v>
      </c>
      <c r="C22" s="25"/>
      <c r="D22" s="22"/>
      <c r="E22" s="85" t="s">
        <v>17</v>
      </c>
      <c r="F22" s="18">
        <f t="shared" si="0"/>
        <v>0</v>
      </c>
      <c r="H22" s="28"/>
      <c r="I22" s="22"/>
      <c r="J22" s="85" t="s">
        <v>17</v>
      </c>
      <c r="K22" s="18">
        <f t="shared" si="1"/>
        <v>0</v>
      </c>
    </row>
    <row r="23" spans="2:11" ht="15.75" customHeight="1">
      <c r="B23" s="84" t="s">
        <v>6</v>
      </c>
      <c r="C23" s="25"/>
      <c r="D23" s="22"/>
      <c r="E23" s="85" t="s">
        <v>17</v>
      </c>
      <c r="F23" s="18">
        <f t="shared" si="0"/>
        <v>0</v>
      </c>
      <c r="H23" s="28"/>
      <c r="I23" s="22"/>
      <c r="J23" s="85" t="s">
        <v>17</v>
      </c>
      <c r="K23" s="18">
        <f t="shared" si="1"/>
        <v>0</v>
      </c>
    </row>
    <row r="24" spans="2:11" ht="15.75" customHeight="1">
      <c r="B24" s="84" t="s">
        <v>7</v>
      </c>
      <c r="C24" s="25"/>
      <c r="D24" s="22"/>
      <c r="E24" s="85" t="s">
        <v>17</v>
      </c>
      <c r="F24" s="18">
        <f t="shared" si="0"/>
        <v>0</v>
      </c>
      <c r="H24" s="28"/>
      <c r="I24" s="22"/>
      <c r="J24" s="85" t="s">
        <v>17</v>
      </c>
      <c r="K24" s="18">
        <f t="shared" si="1"/>
        <v>0</v>
      </c>
    </row>
    <row r="25" spans="2:11" ht="15.75" customHeight="1">
      <c r="B25" s="84" t="s">
        <v>8</v>
      </c>
      <c r="C25" s="25"/>
      <c r="D25" s="22"/>
      <c r="E25" s="85" t="s">
        <v>17</v>
      </c>
      <c r="F25" s="18">
        <f t="shared" si="0"/>
        <v>0</v>
      </c>
      <c r="H25" s="28"/>
      <c r="I25" s="22"/>
      <c r="J25" s="85" t="s">
        <v>17</v>
      </c>
      <c r="K25" s="18">
        <f t="shared" si="1"/>
        <v>0</v>
      </c>
    </row>
    <row r="26" spans="2:11" ht="15.75" customHeight="1">
      <c r="B26" s="84" t="s">
        <v>9</v>
      </c>
      <c r="C26" s="25"/>
      <c r="D26" s="22"/>
      <c r="E26" s="85" t="s">
        <v>17</v>
      </c>
      <c r="F26" s="18">
        <f t="shared" si="0"/>
        <v>0</v>
      </c>
      <c r="H26" s="28"/>
      <c r="I26" s="22"/>
      <c r="J26" s="85" t="s">
        <v>17</v>
      </c>
      <c r="K26" s="18">
        <f t="shared" si="1"/>
        <v>0</v>
      </c>
    </row>
    <row r="27" spans="2:11" ht="15.75" customHeight="1">
      <c r="B27" s="84" t="s">
        <v>10</v>
      </c>
      <c r="C27" s="25"/>
      <c r="D27" s="22"/>
      <c r="E27" s="85" t="s">
        <v>17</v>
      </c>
      <c r="F27" s="18">
        <f t="shared" si="0"/>
        <v>0</v>
      </c>
      <c r="H27" s="28"/>
      <c r="I27" s="22"/>
      <c r="J27" s="85" t="s">
        <v>17</v>
      </c>
      <c r="K27" s="18">
        <f t="shared" si="1"/>
        <v>0</v>
      </c>
    </row>
    <row r="28" spans="2:11" ht="15.75" customHeight="1">
      <c r="B28" s="84" t="s">
        <v>11</v>
      </c>
      <c r="C28" s="25"/>
      <c r="D28" s="22"/>
      <c r="E28" s="85" t="s">
        <v>17</v>
      </c>
      <c r="F28" s="18">
        <f t="shared" si="0"/>
        <v>0</v>
      </c>
      <c r="H28" s="28"/>
      <c r="I28" s="22"/>
      <c r="J28" s="85" t="s">
        <v>17</v>
      </c>
      <c r="K28" s="18">
        <f t="shared" si="1"/>
        <v>0</v>
      </c>
    </row>
    <row r="29" spans="2:11" ht="15.75" customHeight="1">
      <c r="B29" s="84" t="s">
        <v>12</v>
      </c>
      <c r="C29" s="25"/>
      <c r="D29" s="22"/>
      <c r="E29" s="85" t="s">
        <v>17</v>
      </c>
      <c r="F29" s="18">
        <f t="shared" si="0"/>
        <v>0</v>
      </c>
      <c r="H29" s="28"/>
      <c r="I29" s="22"/>
      <c r="J29" s="85" t="s">
        <v>17</v>
      </c>
      <c r="K29" s="18">
        <f t="shared" si="1"/>
        <v>0</v>
      </c>
    </row>
    <row r="30" spans="2:11" ht="15.75" customHeight="1">
      <c r="B30" s="86" t="s">
        <v>13</v>
      </c>
      <c r="C30" s="26"/>
      <c r="D30" s="23"/>
      <c r="E30" s="87" t="s">
        <v>17</v>
      </c>
      <c r="F30" s="19">
        <f t="shared" si="0"/>
        <v>0</v>
      </c>
      <c r="H30" s="29"/>
      <c r="I30" s="23"/>
      <c r="J30" s="87" t="s">
        <v>17</v>
      </c>
      <c r="K30" s="19">
        <f t="shared" si="1"/>
        <v>0</v>
      </c>
    </row>
    <row r="31" spans="2:11" ht="13.5" customHeight="1">
      <c r="B31" s="6"/>
      <c r="C31" s="6"/>
      <c r="D31" s="6"/>
      <c r="E31" s="66"/>
      <c r="F31" s="6"/>
      <c r="I31" s="6"/>
      <c r="J31" s="66"/>
      <c r="K31" s="6"/>
    </row>
    <row r="32" spans="2:11" ht="19.5" customHeight="1">
      <c r="B32" s="88" t="s">
        <v>65</v>
      </c>
      <c r="C32" s="65"/>
      <c r="E32" s="61"/>
      <c r="F32" s="89">
        <f>SUM(F19:F30)</f>
        <v>0</v>
      </c>
      <c r="K32" s="89">
        <f>SUM(K19:K30)</f>
        <v>0</v>
      </c>
    </row>
    <row r="33" ht="12.75"/>
    <row r="34" spans="1:11" ht="19.5" customHeight="1">
      <c r="A34" s="61"/>
      <c r="B34" s="88" t="s">
        <v>19</v>
      </c>
      <c r="C34" s="61"/>
      <c r="E34" s="61"/>
      <c r="F34" s="89">
        <f>F32+K32</f>
        <v>0</v>
      </c>
      <c r="G34" s="90"/>
      <c r="H34" s="88" t="s">
        <v>20</v>
      </c>
      <c r="K34" s="88"/>
    </row>
    <row r="35" ht="12.75"/>
    <row r="36" spans="2:8" ht="13.5" customHeight="1">
      <c r="B36" s="68" t="s">
        <v>68</v>
      </c>
      <c r="C36" s="69"/>
      <c r="D36" s="70"/>
      <c r="E36" s="61"/>
      <c r="F36" s="71" t="s">
        <v>66</v>
      </c>
      <c r="H36" s="60" t="s">
        <v>72</v>
      </c>
    </row>
    <row r="37" spans="2:8" ht="12.75">
      <c r="B37" s="70"/>
      <c r="C37" s="73"/>
      <c r="D37" s="74" t="s">
        <v>1</v>
      </c>
      <c r="E37" s="61"/>
      <c r="F37" s="71" t="s">
        <v>68</v>
      </c>
      <c r="H37" s="60" t="s">
        <v>75</v>
      </c>
    </row>
    <row r="38" spans="2:10" ht="13.5" customHeight="1">
      <c r="B38" s="75" t="s">
        <v>21</v>
      </c>
      <c r="C38" s="76" t="s">
        <v>0</v>
      </c>
      <c r="D38" s="75" t="s">
        <v>67</v>
      </c>
      <c r="E38" s="77"/>
      <c r="F38" s="78" t="s">
        <v>67</v>
      </c>
      <c r="H38" s="60" t="s">
        <v>73</v>
      </c>
      <c r="I38" s="95"/>
      <c r="J38" s="92" t="s">
        <v>67</v>
      </c>
    </row>
    <row r="39" spans="2:6" ht="13.5" customHeight="1">
      <c r="B39" s="93"/>
      <c r="C39" s="81" t="s">
        <v>18</v>
      </c>
      <c r="D39" s="20"/>
      <c r="E39" s="66"/>
      <c r="F39" s="94" t="s">
        <v>16</v>
      </c>
    </row>
    <row r="40" spans="2:6" ht="13.5" customHeight="1">
      <c r="B40" s="84" t="s">
        <v>2</v>
      </c>
      <c r="C40" s="24"/>
      <c r="D40" s="21"/>
      <c r="E40" s="85" t="s">
        <v>17</v>
      </c>
      <c r="F40" s="18">
        <f>IF(D40&gt;D39,(D40-D39)*$I$13,0)</f>
        <v>0</v>
      </c>
    </row>
    <row r="41" spans="2:6" ht="13.5" customHeight="1">
      <c r="B41" s="84" t="s">
        <v>3</v>
      </c>
      <c r="C41" s="25"/>
      <c r="D41" s="22"/>
      <c r="E41" s="85" t="s">
        <v>17</v>
      </c>
      <c r="F41" s="18">
        <f aca="true" t="shared" si="2" ref="F41:F51">IF(D41&gt;D40,(D41-D40)*$I$13,0)</f>
        <v>0</v>
      </c>
    </row>
    <row r="42" spans="2:6" ht="13.5" customHeight="1">
      <c r="B42" s="84" t="s">
        <v>4</v>
      </c>
      <c r="C42" s="25"/>
      <c r="D42" s="22"/>
      <c r="E42" s="85" t="s">
        <v>17</v>
      </c>
      <c r="F42" s="18">
        <f t="shared" si="2"/>
        <v>0</v>
      </c>
    </row>
    <row r="43" spans="2:6" ht="13.5" customHeight="1">
      <c r="B43" s="84" t="s">
        <v>5</v>
      </c>
      <c r="C43" s="25"/>
      <c r="D43" s="22"/>
      <c r="E43" s="85" t="s">
        <v>17</v>
      </c>
      <c r="F43" s="18">
        <f t="shared" si="2"/>
        <v>0</v>
      </c>
    </row>
    <row r="44" spans="2:6" ht="13.5" customHeight="1">
      <c r="B44" s="84" t="s">
        <v>6</v>
      </c>
      <c r="C44" s="25"/>
      <c r="D44" s="22"/>
      <c r="E44" s="85" t="s">
        <v>17</v>
      </c>
      <c r="F44" s="18">
        <f t="shared" si="2"/>
        <v>0</v>
      </c>
    </row>
    <row r="45" spans="2:6" ht="13.5" customHeight="1">
      <c r="B45" s="84" t="s">
        <v>7</v>
      </c>
      <c r="C45" s="25"/>
      <c r="D45" s="22"/>
      <c r="E45" s="85" t="s">
        <v>17</v>
      </c>
      <c r="F45" s="18">
        <f t="shared" si="2"/>
        <v>0</v>
      </c>
    </row>
    <row r="46" spans="2:6" ht="13.5" customHeight="1">
      <c r="B46" s="84" t="s">
        <v>8</v>
      </c>
      <c r="C46" s="25"/>
      <c r="D46" s="22"/>
      <c r="E46" s="85" t="s">
        <v>17</v>
      </c>
      <c r="F46" s="18">
        <f t="shared" si="2"/>
        <v>0</v>
      </c>
    </row>
    <row r="47" spans="2:6" ht="13.5" customHeight="1">
      <c r="B47" s="84" t="s">
        <v>9</v>
      </c>
      <c r="C47" s="25"/>
      <c r="D47" s="22"/>
      <c r="E47" s="85" t="s">
        <v>17</v>
      </c>
      <c r="F47" s="18">
        <f t="shared" si="2"/>
        <v>0</v>
      </c>
    </row>
    <row r="48" spans="2:6" ht="13.5" customHeight="1">
      <c r="B48" s="84" t="s">
        <v>10</v>
      </c>
      <c r="C48" s="25"/>
      <c r="D48" s="22"/>
      <c r="E48" s="85" t="s">
        <v>17</v>
      </c>
      <c r="F48" s="18">
        <f t="shared" si="2"/>
        <v>0</v>
      </c>
    </row>
    <row r="49" spans="2:6" ht="13.5" customHeight="1">
      <c r="B49" s="84" t="s">
        <v>11</v>
      </c>
      <c r="C49" s="25"/>
      <c r="D49" s="22"/>
      <c r="E49" s="85" t="s">
        <v>17</v>
      </c>
      <c r="F49" s="18">
        <f t="shared" si="2"/>
        <v>0</v>
      </c>
    </row>
    <row r="50" spans="2:8" ht="13.5" customHeight="1">
      <c r="B50" s="84" t="s">
        <v>12</v>
      </c>
      <c r="C50" s="25"/>
      <c r="D50" s="22"/>
      <c r="E50" s="85" t="s">
        <v>17</v>
      </c>
      <c r="F50" s="18">
        <f t="shared" si="2"/>
        <v>0</v>
      </c>
      <c r="H50" s="60" t="s">
        <v>70</v>
      </c>
    </row>
    <row r="51" spans="2:10" ht="13.5" customHeight="1">
      <c r="B51" s="86" t="s">
        <v>13</v>
      </c>
      <c r="C51" s="26"/>
      <c r="D51" s="23"/>
      <c r="E51" s="87" t="s">
        <v>17</v>
      </c>
      <c r="F51" s="19">
        <f t="shared" si="2"/>
        <v>0</v>
      </c>
      <c r="H51" s="60" t="s">
        <v>71</v>
      </c>
      <c r="I51" s="91">
        <f>AVERAGE(F40:F51)</f>
        <v>0</v>
      </c>
      <c r="J51" s="92" t="s">
        <v>67</v>
      </c>
    </row>
  </sheetData>
  <sheetProtection password="DD1D" sheet="1" objects="1" scenarios="1"/>
  <mergeCells count="8">
    <mergeCell ref="I9:J9"/>
    <mergeCell ref="I11:J11"/>
    <mergeCell ref="G13:H13"/>
    <mergeCell ref="A2:K2"/>
    <mergeCell ref="A3:K3"/>
    <mergeCell ref="A4:K4"/>
    <mergeCell ref="D9:E9"/>
    <mergeCell ref="D11:E11"/>
  </mergeCells>
  <printOptions horizontalCentered="1"/>
  <pageMargins left="0.3937007874015748" right="0.3937007874015748" top="0.4724409448818898" bottom="0.8267716535433072" header="0.35433070866141736" footer="0.5118110236220472"/>
  <pageSetup fitToHeight="1" fitToWidth="1" horizontalDpi="600" verticalDpi="600" orientation="portrait" paperSize="9" r:id="rId4"/>
  <headerFooter alignWithMargins="0">
    <oddFooter>&amp;L© 2009&amp;CVersion 0.1&amp;RSeite &amp;P/&amp;N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8">
    <pageSetUpPr fitToPage="1"/>
  </sheetPr>
  <dimension ref="A1:AW54"/>
  <sheetViews>
    <sheetView showGridLines="0" workbookViewId="0" topLeftCell="A1">
      <selection activeCell="I28" sqref="I28"/>
    </sheetView>
  </sheetViews>
  <sheetFormatPr defaultColWidth="11.421875" defaultRowHeight="12.75"/>
  <cols>
    <col min="1" max="1" width="4.7109375" style="60" customWidth="1"/>
    <col min="2" max="2" width="9.7109375" style="60" customWidth="1"/>
    <col min="3" max="3" width="11.7109375" style="60" customWidth="1"/>
    <col min="4" max="5" width="10.7109375" style="60" customWidth="1"/>
    <col min="6" max="6" width="2.7109375" style="60" customWidth="1"/>
    <col min="7" max="7" width="13.7109375" style="60" customWidth="1"/>
    <col min="8" max="8" width="2.7109375" style="60" customWidth="1"/>
    <col min="9" max="9" width="15.7109375" style="60" customWidth="1"/>
    <col min="10" max="10" width="14.7109375" style="60" customWidth="1"/>
    <col min="11" max="11" width="11.421875" style="60" customWidth="1"/>
    <col min="12" max="12" width="11.421875" style="96" customWidth="1"/>
    <col min="13" max="16384" width="11.421875" style="60" customWidth="1"/>
  </cols>
  <sheetData>
    <row r="1" spans="1:11" ht="12.75">
      <c r="A1" s="59"/>
      <c r="B1" s="59"/>
      <c r="C1" s="59"/>
      <c r="D1" s="59"/>
      <c r="E1" s="59"/>
      <c r="F1" s="59"/>
      <c r="G1" s="59"/>
      <c r="H1" s="59"/>
      <c r="I1" s="59"/>
      <c r="J1" s="59"/>
      <c r="K1" s="96"/>
    </row>
    <row r="2" spans="1:11" ht="27" customHeight="1">
      <c r="A2" s="330" t="s">
        <v>123</v>
      </c>
      <c r="B2" s="330"/>
      <c r="C2" s="330"/>
      <c r="D2" s="330"/>
      <c r="E2" s="330"/>
      <c r="F2" s="330"/>
      <c r="G2" s="330"/>
      <c r="H2" s="330"/>
      <c r="I2" s="330"/>
      <c r="J2" s="330"/>
      <c r="K2" s="97"/>
    </row>
    <row r="3" spans="1:49" ht="27" customHeight="1">
      <c r="A3" s="333" t="s">
        <v>77</v>
      </c>
      <c r="B3" s="333"/>
      <c r="C3" s="333"/>
      <c r="D3" s="333"/>
      <c r="E3" s="333"/>
      <c r="F3" s="333"/>
      <c r="G3" s="333"/>
      <c r="H3" s="333"/>
      <c r="I3" s="333"/>
      <c r="J3" s="333"/>
      <c r="K3" s="97"/>
      <c r="L3" s="332"/>
      <c r="M3" s="332"/>
      <c r="N3" s="332"/>
      <c r="O3" s="332"/>
      <c r="P3" s="332"/>
      <c r="Q3" s="332"/>
      <c r="R3" s="332"/>
      <c r="S3" s="332"/>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row>
    <row r="4" spans="1:49" s="100" customFormat="1" ht="15" customHeight="1" thickBot="1">
      <c r="A4" s="331" t="str">
        <f>Deckblatt!R5</f>
        <v>Name - Bezeichnung - 2009</v>
      </c>
      <c r="B4" s="331"/>
      <c r="C4" s="331"/>
      <c r="D4" s="331"/>
      <c r="E4" s="331"/>
      <c r="F4" s="331"/>
      <c r="G4" s="331"/>
      <c r="H4" s="331"/>
      <c r="I4" s="331"/>
      <c r="J4" s="331"/>
      <c r="K4" s="98"/>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row>
    <row r="5" spans="12:49" ht="12.75" customHeight="1">
      <c r="L5" s="101"/>
      <c r="M5" s="102"/>
      <c r="N5" s="102"/>
      <c r="O5" s="102"/>
      <c r="P5" s="102"/>
      <c r="Q5" s="102"/>
      <c r="R5" s="102"/>
      <c r="S5" s="102"/>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row>
    <row r="6" spans="1:49" ht="14.25">
      <c r="A6" s="62"/>
      <c r="B6" s="334" t="s">
        <v>59</v>
      </c>
      <c r="C6" s="334"/>
      <c r="D6" s="334"/>
      <c r="E6" s="334"/>
      <c r="F6" s="62"/>
      <c r="G6" s="62" t="s">
        <v>78</v>
      </c>
      <c r="H6" s="62"/>
      <c r="I6" s="62"/>
      <c r="J6" s="62"/>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2:12" ht="12.75">
      <c r="B7" s="334"/>
      <c r="C7" s="334"/>
      <c r="D7" s="334"/>
      <c r="E7" s="334"/>
      <c r="F7" s="61"/>
      <c r="L7" s="60"/>
    </row>
    <row r="8" spans="3:12" ht="14.25">
      <c r="C8" s="63"/>
      <c r="D8" s="61"/>
      <c r="E8" s="61"/>
      <c r="F8" s="61"/>
      <c r="H8" s="63"/>
      <c r="L8" s="60"/>
    </row>
    <row r="9" spans="2:12" ht="14.25">
      <c r="B9" s="60" t="s">
        <v>74</v>
      </c>
      <c r="C9" s="63"/>
      <c r="D9" s="62"/>
      <c r="E9" s="62"/>
      <c r="F9" s="62"/>
      <c r="G9" s="62"/>
      <c r="H9" s="62"/>
      <c r="I9" s="62"/>
      <c r="J9" s="62"/>
      <c r="L9" s="60"/>
    </row>
    <row r="10" spans="1:12" ht="9" customHeight="1">
      <c r="A10" s="104"/>
      <c r="B10" s="104"/>
      <c r="C10" s="61"/>
      <c r="D10" s="61"/>
      <c r="E10" s="61"/>
      <c r="F10" s="61"/>
      <c r="L10" s="60"/>
    </row>
    <row r="11" spans="1:8" s="106" customFormat="1" ht="18.75" customHeight="1">
      <c r="A11" s="105"/>
      <c r="C11" s="107" t="s">
        <v>63</v>
      </c>
      <c r="H11" s="107" t="s">
        <v>64</v>
      </c>
    </row>
    <row r="12" spans="1:12" ht="15" customHeight="1">
      <c r="A12" s="104"/>
      <c r="C12" s="64"/>
      <c r="D12" s="329"/>
      <c r="E12" s="329"/>
      <c r="I12" s="327"/>
      <c r="J12" s="327"/>
      <c r="L12" s="60"/>
    </row>
    <row r="13" ht="12.75"/>
    <row r="14" spans="4:9" ht="15">
      <c r="D14" s="66"/>
      <c r="E14" s="108" t="s">
        <v>69</v>
      </c>
      <c r="F14" s="66"/>
      <c r="G14" s="43"/>
      <c r="I14" s="67">
        <f>IF(ISNUMBER(G14),G14,1)</f>
        <v>1</v>
      </c>
    </row>
    <row r="15" spans="9:12" ht="12.75">
      <c r="I15" s="104"/>
      <c r="J15" s="104"/>
      <c r="K15" s="104"/>
      <c r="L15" s="109"/>
    </row>
    <row r="16" spans="1:12" ht="15" customHeight="1">
      <c r="A16" s="104"/>
      <c r="C16" s="110"/>
      <c r="D16" s="69"/>
      <c r="E16" s="70"/>
      <c r="F16" s="61"/>
      <c r="G16" s="71" t="s">
        <v>15</v>
      </c>
      <c r="I16" s="104"/>
      <c r="J16" s="104"/>
      <c r="K16" s="104"/>
      <c r="L16" s="104"/>
    </row>
    <row r="17" spans="1:17" ht="15" customHeight="1">
      <c r="A17" s="104"/>
      <c r="C17" s="70"/>
      <c r="D17" s="73"/>
      <c r="E17" s="74" t="s">
        <v>1</v>
      </c>
      <c r="F17" s="61"/>
      <c r="G17" s="71" t="s">
        <v>54</v>
      </c>
      <c r="I17" s="104"/>
      <c r="J17" s="104"/>
      <c r="K17" s="104"/>
      <c r="L17" s="104"/>
      <c r="Q17" s="111"/>
    </row>
    <row r="18" spans="1:12" ht="15" customHeight="1">
      <c r="A18" s="104"/>
      <c r="C18" s="75" t="s">
        <v>21</v>
      </c>
      <c r="D18" s="112" t="s">
        <v>85</v>
      </c>
      <c r="E18" s="117" t="s">
        <v>14</v>
      </c>
      <c r="F18" s="77"/>
      <c r="G18" s="78" t="s">
        <v>14</v>
      </c>
      <c r="I18" s="104"/>
      <c r="J18" s="104"/>
      <c r="K18" s="104"/>
      <c r="L18" s="109"/>
    </row>
    <row r="19" spans="1:12" ht="15" customHeight="1">
      <c r="A19" s="104"/>
      <c r="C19" s="80" t="s">
        <v>23</v>
      </c>
      <c r="D19" s="81" t="s">
        <v>18</v>
      </c>
      <c r="E19" s="20"/>
      <c r="F19" s="66"/>
      <c r="G19" s="82" t="s">
        <v>16</v>
      </c>
      <c r="I19" s="104"/>
      <c r="J19" s="104"/>
      <c r="K19" s="104"/>
      <c r="L19" s="109"/>
    </row>
    <row r="20" spans="1:12" ht="15" customHeight="1">
      <c r="A20" s="104"/>
      <c r="C20" s="84" t="s">
        <v>2</v>
      </c>
      <c r="D20" s="24"/>
      <c r="E20" s="21"/>
      <c r="F20" s="85" t="s">
        <v>17</v>
      </c>
      <c r="G20" s="18">
        <f>IF(E20&gt;E19,(E20-E19)*$I$14,0)</f>
        <v>0</v>
      </c>
      <c r="I20" s="104"/>
      <c r="J20" s="104"/>
      <c r="K20" s="104"/>
      <c r="L20" s="109"/>
    </row>
    <row r="21" spans="1:12" ht="15" customHeight="1">
      <c r="A21" s="104"/>
      <c r="C21" s="84" t="s">
        <v>3</v>
      </c>
      <c r="D21" s="25"/>
      <c r="E21" s="22"/>
      <c r="F21" s="85" t="s">
        <v>17</v>
      </c>
      <c r="G21" s="18">
        <f aca="true" t="shared" si="0" ref="G21:G31">IF(E21&gt;E20,(E21-E20)*$I$14,0)</f>
        <v>0</v>
      </c>
      <c r="I21" s="104"/>
      <c r="J21" s="104"/>
      <c r="K21" s="104"/>
      <c r="L21" s="109"/>
    </row>
    <row r="22" spans="1:12" ht="15" customHeight="1">
      <c r="A22" s="104"/>
      <c r="C22" s="84" t="s">
        <v>4</v>
      </c>
      <c r="D22" s="25"/>
      <c r="E22" s="22"/>
      <c r="F22" s="85" t="s">
        <v>17</v>
      </c>
      <c r="G22" s="18">
        <f t="shared" si="0"/>
        <v>0</v>
      </c>
      <c r="I22" s="104"/>
      <c r="J22" s="104"/>
      <c r="K22" s="104"/>
      <c r="L22" s="109"/>
    </row>
    <row r="23" spans="1:12" ht="15" customHeight="1">
      <c r="A23" s="104"/>
      <c r="C23" s="84" t="s">
        <v>5</v>
      </c>
      <c r="D23" s="25"/>
      <c r="E23" s="22"/>
      <c r="F23" s="85" t="s">
        <v>17</v>
      </c>
      <c r="G23" s="18">
        <f t="shared" si="0"/>
        <v>0</v>
      </c>
      <c r="I23" s="104"/>
      <c r="J23" s="104"/>
      <c r="K23" s="104"/>
      <c r="L23" s="109"/>
    </row>
    <row r="24" spans="1:12" ht="15" customHeight="1">
      <c r="A24" s="104"/>
      <c r="C24" s="84" t="s">
        <v>6</v>
      </c>
      <c r="D24" s="25"/>
      <c r="E24" s="22"/>
      <c r="F24" s="85" t="s">
        <v>17</v>
      </c>
      <c r="G24" s="18">
        <f t="shared" si="0"/>
        <v>0</v>
      </c>
      <c r="I24" s="104"/>
      <c r="J24" s="104"/>
      <c r="K24" s="104"/>
      <c r="L24" s="109"/>
    </row>
    <row r="25" spans="1:12" ht="15" customHeight="1">
      <c r="A25" s="104"/>
      <c r="C25" s="84" t="s">
        <v>7</v>
      </c>
      <c r="D25" s="25"/>
      <c r="E25" s="22"/>
      <c r="F25" s="85" t="s">
        <v>17</v>
      </c>
      <c r="G25" s="18">
        <f t="shared" si="0"/>
        <v>0</v>
      </c>
      <c r="I25" s="104"/>
      <c r="J25" s="104"/>
      <c r="K25" s="104"/>
      <c r="L25" s="109"/>
    </row>
    <row r="26" spans="1:12" ht="15" customHeight="1">
      <c r="A26" s="104"/>
      <c r="C26" s="84" t="s">
        <v>8</v>
      </c>
      <c r="D26" s="25"/>
      <c r="E26" s="22"/>
      <c r="F26" s="85" t="s">
        <v>17</v>
      </c>
      <c r="G26" s="18">
        <f t="shared" si="0"/>
        <v>0</v>
      </c>
      <c r="I26" s="104"/>
      <c r="J26" s="104"/>
      <c r="K26" s="104"/>
      <c r="L26" s="109"/>
    </row>
    <row r="27" spans="3:12" ht="15" customHeight="1">
      <c r="C27" s="84" t="s">
        <v>9</v>
      </c>
      <c r="D27" s="25"/>
      <c r="E27" s="22"/>
      <c r="F27" s="85" t="s">
        <v>17</v>
      </c>
      <c r="G27" s="18">
        <f t="shared" si="0"/>
        <v>0</v>
      </c>
      <c r="I27" s="104"/>
      <c r="J27" s="104"/>
      <c r="K27" s="104"/>
      <c r="L27" s="109"/>
    </row>
    <row r="28" spans="3:12" ht="15" customHeight="1">
      <c r="C28" s="84" t="s">
        <v>10</v>
      </c>
      <c r="D28" s="25"/>
      <c r="E28" s="22"/>
      <c r="F28" s="85" t="s">
        <v>17</v>
      </c>
      <c r="G28" s="18">
        <f t="shared" si="0"/>
        <v>0</v>
      </c>
      <c r="I28" s="104"/>
      <c r="J28" s="104"/>
      <c r="K28" s="104"/>
      <c r="L28" s="109"/>
    </row>
    <row r="29" spans="3:12" ht="15" customHeight="1">
      <c r="C29" s="84" t="s">
        <v>11</v>
      </c>
      <c r="D29" s="25"/>
      <c r="E29" s="22"/>
      <c r="F29" s="85" t="s">
        <v>17</v>
      </c>
      <c r="G29" s="18">
        <f t="shared" si="0"/>
        <v>0</v>
      </c>
      <c r="I29" s="104"/>
      <c r="J29" s="104"/>
      <c r="K29" s="104"/>
      <c r="L29" s="109"/>
    </row>
    <row r="30" spans="3:12" ht="15" customHeight="1">
      <c r="C30" s="84" t="s">
        <v>12</v>
      </c>
      <c r="D30" s="25"/>
      <c r="E30" s="22"/>
      <c r="F30" s="85" t="s">
        <v>17</v>
      </c>
      <c r="G30" s="18">
        <f t="shared" si="0"/>
        <v>0</v>
      </c>
      <c r="I30" s="104"/>
      <c r="J30" s="104"/>
      <c r="K30" s="104"/>
      <c r="L30" s="109"/>
    </row>
    <row r="31" spans="2:12" ht="15" customHeight="1">
      <c r="B31" s="113"/>
      <c r="C31" s="86" t="s">
        <v>13</v>
      </c>
      <c r="D31" s="26"/>
      <c r="E31" s="23"/>
      <c r="F31" s="87" t="s">
        <v>17</v>
      </c>
      <c r="G31" s="19">
        <f t="shared" si="0"/>
        <v>0</v>
      </c>
      <c r="I31" s="104"/>
      <c r="J31" s="104"/>
      <c r="K31" s="104"/>
      <c r="L31" s="109"/>
    </row>
    <row r="32" spans="9:12" ht="12.75">
      <c r="I32" s="104"/>
      <c r="J32" s="104"/>
      <c r="K32" s="104"/>
      <c r="L32" s="109"/>
    </row>
    <row r="33" spans="2:12" ht="15.75">
      <c r="B33" s="63"/>
      <c r="C33" s="88" t="s">
        <v>84</v>
      </c>
      <c r="D33" s="65"/>
      <c r="F33" s="61"/>
      <c r="G33" s="114">
        <f>SUM(G20:G31)</f>
        <v>0</v>
      </c>
      <c r="H33" s="115" t="s">
        <v>14</v>
      </c>
      <c r="I33" s="104"/>
      <c r="J33" s="104"/>
      <c r="K33" s="104"/>
      <c r="L33" s="109"/>
    </row>
    <row r="34" spans="9:12" ht="4.5" customHeight="1">
      <c r="I34" s="104"/>
      <c r="J34" s="104"/>
      <c r="K34" s="104"/>
      <c r="L34" s="109"/>
    </row>
    <row r="35" spans="9:12" ht="12.75">
      <c r="I35" s="104"/>
      <c r="J35" s="104"/>
      <c r="K35" s="104"/>
      <c r="L35" s="109"/>
    </row>
    <row r="36" spans="9:12" ht="6" customHeight="1">
      <c r="I36" s="104"/>
      <c r="J36" s="104"/>
      <c r="K36" s="104"/>
      <c r="L36" s="109"/>
    </row>
    <row r="37" ht="12.75"/>
    <row r="38" spans="2:9" ht="13.5" customHeight="1">
      <c r="B38" s="116"/>
      <c r="C38" s="116"/>
      <c r="D38" s="116"/>
      <c r="E38" s="116"/>
      <c r="F38" s="116"/>
      <c r="G38" s="116"/>
      <c r="H38" s="116"/>
      <c r="I38" s="116"/>
    </row>
    <row r="39" spans="2:9" ht="12.75">
      <c r="B39" s="116"/>
      <c r="C39" s="116"/>
      <c r="D39" s="116"/>
      <c r="E39" s="116"/>
      <c r="F39" s="116"/>
      <c r="G39" s="116"/>
      <c r="H39" s="116"/>
      <c r="I39" s="116"/>
    </row>
    <row r="40" spans="2:11" ht="12.75" customHeight="1">
      <c r="B40" s="116"/>
      <c r="C40" s="116"/>
      <c r="D40" s="116"/>
      <c r="E40" s="116"/>
      <c r="F40" s="116"/>
      <c r="G40" s="116"/>
      <c r="H40" s="116"/>
      <c r="I40" s="116"/>
      <c r="K40" s="104"/>
    </row>
    <row r="41" spans="1:11" ht="12.75" customHeight="1">
      <c r="A41" s="113"/>
      <c r="B41" s="104"/>
      <c r="C41" s="104"/>
      <c r="D41" s="104"/>
      <c r="E41" s="104"/>
      <c r="F41" s="104"/>
      <c r="G41" s="104"/>
      <c r="H41" s="104"/>
      <c r="I41" s="104"/>
      <c r="K41" s="104"/>
    </row>
    <row r="42" spans="1:11" ht="12.75" customHeight="1">
      <c r="A42" s="104"/>
      <c r="B42" s="104"/>
      <c r="C42" s="104"/>
      <c r="D42" s="104"/>
      <c r="E42" s="104"/>
      <c r="F42" s="104"/>
      <c r="G42" s="104"/>
      <c r="H42" s="104"/>
      <c r="I42" s="104"/>
      <c r="K42" s="104"/>
    </row>
    <row r="43" spans="1:11" ht="12.75" customHeight="1">
      <c r="A43" s="104"/>
      <c r="B43" s="104"/>
      <c r="C43" s="104"/>
      <c r="D43" s="104"/>
      <c r="E43" s="104"/>
      <c r="F43" s="104"/>
      <c r="G43" s="104"/>
      <c r="H43" s="104"/>
      <c r="I43" s="104"/>
      <c r="K43" s="104"/>
    </row>
    <row r="44" spans="1:11" ht="12.75" customHeight="1">
      <c r="A44" s="104"/>
      <c r="B44" s="104"/>
      <c r="C44" s="104"/>
      <c r="D44" s="104"/>
      <c r="E44" s="104"/>
      <c r="F44" s="104"/>
      <c r="G44" s="104"/>
      <c r="H44" s="104"/>
      <c r="I44" s="104"/>
      <c r="K44" s="104"/>
    </row>
    <row r="45" spans="1:11" ht="12.75" customHeight="1">
      <c r="A45" s="104"/>
      <c r="B45" s="104"/>
      <c r="C45" s="104"/>
      <c r="D45" s="104"/>
      <c r="E45" s="104"/>
      <c r="F45" s="104"/>
      <c r="G45" s="104"/>
      <c r="H45" s="104"/>
      <c r="I45" s="104"/>
      <c r="K45" s="104"/>
    </row>
    <row r="46" spans="1:9" ht="12.75" customHeight="1">
      <c r="A46" s="104"/>
      <c r="B46" s="104"/>
      <c r="C46" s="104"/>
      <c r="D46" s="104"/>
      <c r="E46" s="104"/>
      <c r="F46" s="104"/>
      <c r="G46" s="104"/>
      <c r="H46" s="104"/>
      <c r="I46" s="104"/>
    </row>
    <row r="47" spans="1:9" ht="12.75" customHeight="1">
      <c r="A47" s="104"/>
      <c r="B47" s="104"/>
      <c r="C47" s="104"/>
      <c r="D47" s="104"/>
      <c r="E47" s="104"/>
      <c r="F47" s="104"/>
      <c r="G47" s="104"/>
      <c r="H47" s="104"/>
      <c r="I47" s="104"/>
    </row>
    <row r="48" spans="1:9" ht="12.75" customHeight="1">
      <c r="A48" s="104"/>
      <c r="B48" s="104"/>
      <c r="C48" s="104"/>
      <c r="D48" s="104"/>
      <c r="E48" s="104"/>
      <c r="F48" s="104"/>
      <c r="G48" s="104"/>
      <c r="H48" s="104"/>
      <c r="I48" s="104"/>
    </row>
    <row r="49" spans="1:9" ht="12.75">
      <c r="A49" s="104"/>
      <c r="B49" s="104"/>
      <c r="C49" s="104"/>
      <c r="D49" s="104"/>
      <c r="E49" s="104"/>
      <c r="F49" s="104"/>
      <c r="G49" s="104"/>
      <c r="H49" s="104"/>
      <c r="I49" s="104"/>
    </row>
    <row r="50" spans="1:9" ht="12.75">
      <c r="A50" s="104"/>
      <c r="B50" s="104"/>
      <c r="C50" s="104"/>
      <c r="D50" s="104"/>
      <c r="E50" s="104"/>
      <c r="F50" s="104"/>
      <c r="G50" s="104"/>
      <c r="H50" s="104"/>
      <c r="I50" s="104"/>
    </row>
    <row r="51" spans="1:9" ht="12.75">
      <c r="A51" s="104"/>
      <c r="B51" s="104"/>
      <c r="C51" s="104"/>
      <c r="D51" s="104"/>
      <c r="E51" s="104"/>
      <c r="F51" s="104"/>
      <c r="G51" s="104"/>
      <c r="H51" s="104"/>
      <c r="I51" s="104"/>
    </row>
    <row r="52" spans="1:9" ht="12.75">
      <c r="A52" s="104"/>
      <c r="B52" s="104"/>
      <c r="C52" s="104"/>
      <c r="D52" s="104"/>
      <c r="E52" s="104"/>
      <c r="F52" s="104"/>
      <c r="G52" s="104"/>
      <c r="H52" s="104"/>
      <c r="I52" s="104"/>
    </row>
    <row r="53" spans="1:9" ht="12.75">
      <c r="A53" s="104"/>
      <c r="B53" s="104"/>
      <c r="C53" s="104"/>
      <c r="D53" s="104"/>
      <c r="E53" s="104"/>
      <c r="F53" s="104"/>
      <c r="G53" s="104"/>
      <c r="H53" s="104"/>
      <c r="I53" s="104"/>
    </row>
    <row r="54" spans="1:9" ht="12.75">
      <c r="A54" s="104"/>
      <c r="B54" s="104"/>
      <c r="C54" s="104"/>
      <c r="D54" s="104"/>
      <c r="E54" s="104"/>
      <c r="F54" s="104"/>
      <c r="G54" s="104"/>
      <c r="H54" s="104"/>
      <c r="I54" s="104"/>
    </row>
  </sheetData>
  <sheetProtection password="DD1D" sheet="1" objects="1" scenarios="1"/>
  <mergeCells count="7">
    <mergeCell ref="D12:E12"/>
    <mergeCell ref="I12:J12"/>
    <mergeCell ref="B6:E7"/>
    <mergeCell ref="L3:S3"/>
    <mergeCell ref="A3:J3"/>
    <mergeCell ref="A2:J2"/>
    <mergeCell ref="A4:J4"/>
  </mergeCells>
  <printOptions horizontalCentered="1"/>
  <pageMargins left="0.3937007874015748" right="0.3937007874015748" top="0.4724409448818898" bottom="0.8267716535433072" header="0.5118110236220472" footer="0.5118110236220472"/>
  <pageSetup fitToHeight="1" fitToWidth="1" horizontalDpi="600" verticalDpi="600" orientation="portrait" paperSize="9" r:id="rId4"/>
  <headerFooter alignWithMargins="0">
    <oddFooter>&amp;L© 2009&amp;CVersion 0.1&amp;RSeite &amp;P/&amp;N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4"/>
  <dimension ref="A1:BP45"/>
  <sheetViews>
    <sheetView showGridLines="0" workbookViewId="0" topLeftCell="A1">
      <selection activeCell="F46" sqref="F46"/>
    </sheetView>
  </sheetViews>
  <sheetFormatPr defaultColWidth="11.421875" defaultRowHeight="12.75"/>
  <cols>
    <col min="1" max="1" width="4.7109375" style="60" customWidth="1"/>
    <col min="2" max="2" width="9.7109375" style="60" customWidth="1"/>
    <col min="3" max="3" width="11.7109375" style="60" customWidth="1"/>
    <col min="4" max="5" width="10.7109375" style="60" customWidth="1"/>
    <col min="6" max="6" width="2.7109375" style="60" customWidth="1"/>
    <col min="7" max="7" width="13.7109375" style="60" customWidth="1"/>
    <col min="8" max="8" width="2.7109375" style="60" customWidth="1"/>
    <col min="9" max="9" width="16.7109375" style="60" customWidth="1"/>
    <col min="10" max="10" width="13.7109375" style="60" customWidth="1"/>
    <col min="11" max="11" width="11.421875" style="60" customWidth="1"/>
    <col min="12" max="12" width="11.421875" style="96" customWidth="1"/>
    <col min="13" max="16384" width="11.421875" style="60" customWidth="1"/>
  </cols>
  <sheetData>
    <row r="1" spans="1:11" ht="12.75">
      <c r="A1" s="59"/>
      <c r="B1" s="59"/>
      <c r="C1" s="59"/>
      <c r="D1" s="59"/>
      <c r="E1" s="59"/>
      <c r="F1" s="59"/>
      <c r="G1" s="59"/>
      <c r="H1" s="59"/>
      <c r="I1" s="59"/>
      <c r="J1" s="59"/>
      <c r="K1" s="96"/>
    </row>
    <row r="2" spans="1:11" ht="27">
      <c r="A2" s="330" t="s">
        <v>123</v>
      </c>
      <c r="B2" s="330"/>
      <c r="C2" s="330"/>
      <c r="D2" s="330"/>
      <c r="E2" s="330"/>
      <c r="F2" s="330"/>
      <c r="G2" s="330"/>
      <c r="H2" s="330"/>
      <c r="I2" s="330"/>
      <c r="J2" s="330"/>
      <c r="K2" s="97"/>
    </row>
    <row r="3" spans="1:19" ht="27" customHeight="1">
      <c r="A3" s="335" t="s">
        <v>77</v>
      </c>
      <c r="B3" s="335"/>
      <c r="C3" s="335"/>
      <c r="D3" s="335"/>
      <c r="E3" s="335"/>
      <c r="F3" s="335"/>
      <c r="G3" s="335"/>
      <c r="H3" s="335"/>
      <c r="I3" s="335"/>
      <c r="J3" s="335"/>
      <c r="K3" s="97"/>
      <c r="L3" s="332"/>
      <c r="M3" s="332"/>
      <c r="N3" s="332"/>
      <c r="O3" s="332"/>
      <c r="P3" s="332"/>
      <c r="Q3" s="332"/>
      <c r="R3" s="332"/>
      <c r="S3" s="332"/>
    </row>
    <row r="4" spans="1:68" s="100" customFormat="1" ht="15" customHeight="1" thickBot="1">
      <c r="A4" s="331" t="str">
        <f>Deckblatt!R5</f>
        <v>Name - Bezeichnung - 2009</v>
      </c>
      <c r="B4" s="331"/>
      <c r="C4" s="331"/>
      <c r="D4" s="331"/>
      <c r="E4" s="331"/>
      <c r="F4" s="331"/>
      <c r="G4" s="331"/>
      <c r="H4" s="331"/>
      <c r="I4" s="331"/>
      <c r="J4" s="331"/>
      <c r="K4" s="98"/>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row>
    <row r="5" spans="12:68" ht="12.75" customHeight="1">
      <c r="L5" s="101"/>
      <c r="M5" s="102"/>
      <c r="N5" s="102"/>
      <c r="O5" s="102"/>
      <c r="P5" s="102"/>
      <c r="Q5" s="102"/>
      <c r="R5" s="102"/>
      <c r="S5" s="101"/>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row>
    <row r="6" spans="1:68" ht="14.25">
      <c r="A6" s="62"/>
      <c r="B6" s="334" t="s">
        <v>76</v>
      </c>
      <c r="C6" s="334"/>
      <c r="D6" s="334"/>
      <c r="E6" s="334"/>
      <c r="F6" s="62"/>
      <c r="G6" s="62" t="s">
        <v>78</v>
      </c>
      <c r="H6" s="62"/>
      <c r="I6" s="62"/>
      <c r="J6" s="62"/>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row>
    <row r="7" spans="2:68" ht="12.75">
      <c r="B7" s="334"/>
      <c r="C7" s="334"/>
      <c r="D7" s="334"/>
      <c r="E7" s="334"/>
      <c r="F7" s="61"/>
      <c r="L7" s="60"/>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row>
    <row r="8" spans="3:68" ht="14.25">
      <c r="C8" s="63"/>
      <c r="D8" s="61"/>
      <c r="E8" s="61"/>
      <c r="F8" s="61"/>
      <c r="H8" s="63"/>
      <c r="L8" s="60"/>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row>
    <row r="9" spans="2:68" ht="14.25">
      <c r="B9" s="60" t="s">
        <v>74</v>
      </c>
      <c r="C9" s="63"/>
      <c r="D9" s="62"/>
      <c r="E9" s="62"/>
      <c r="F9" s="62"/>
      <c r="G9" s="62"/>
      <c r="H9" s="62"/>
      <c r="I9" s="62"/>
      <c r="J9" s="62"/>
      <c r="L9" s="60"/>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row>
    <row r="10" spans="1:12" ht="9" customHeight="1">
      <c r="A10" s="104"/>
      <c r="B10" s="104"/>
      <c r="C10" s="61"/>
      <c r="D10" s="61"/>
      <c r="E10" s="61"/>
      <c r="F10" s="61"/>
      <c r="L10" s="60"/>
    </row>
    <row r="11" spans="1:8" s="106" customFormat="1" ht="18.75" customHeight="1">
      <c r="A11" s="105"/>
      <c r="C11" s="107" t="s">
        <v>63</v>
      </c>
      <c r="H11" s="107" t="s">
        <v>64</v>
      </c>
    </row>
    <row r="12" spans="1:12" ht="15" customHeight="1">
      <c r="A12" s="104"/>
      <c r="C12" s="64"/>
      <c r="D12" s="329"/>
      <c r="E12" s="329"/>
      <c r="I12" s="327"/>
      <c r="J12" s="327"/>
      <c r="L12" s="60"/>
    </row>
    <row r="13" ht="12.75"/>
    <row r="14" spans="4:9" ht="15">
      <c r="D14" s="66"/>
      <c r="E14" s="108" t="s">
        <v>69</v>
      </c>
      <c r="F14" s="66"/>
      <c r="G14" s="43"/>
      <c r="I14" s="67">
        <f>IF(ISNUMBER(G14),G14,1)</f>
        <v>1</v>
      </c>
    </row>
    <row r="15" ht="12.75"/>
    <row r="16" spans="1:12" ht="15" customHeight="1">
      <c r="A16" s="104"/>
      <c r="C16" s="110"/>
      <c r="D16" s="69"/>
      <c r="E16" s="70"/>
      <c r="F16" s="61"/>
      <c r="G16" s="71" t="s">
        <v>15</v>
      </c>
      <c r="H16" s="61"/>
      <c r="I16" s="71" t="s">
        <v>15</v>
      </c>
      <c r="J16" s="104"/>
      <c r="L16" s="60"/>
    </row>
    <row r="17" spans="1:12" ht="15" customHeight="1">
      <c r="A17" s="104"/>
      <c r="C17" s="70"/>
      <c r="D17" s="73"/>
      <c r="E17" s="74" t="s">
        <v>1</v>
      </c>
      <c r="F17" s="61"/>
      <c r="G17" s="71" t="s">
        <v>121</v>
      </c>
      <c r="H17" s="61"/>
      <c r="I17" s="71" t="s">
        <v>54</v>
      </c>
      <c r="J17" s="104"/>
      <c r="L17" s="60"/>
    </row>
    <row r="18" spans="1:11" ht="15" customHeight="1">
      <c r="A18" s="104"/>
      <c r="C18" s="75" t="s">
        <v>21</v>
      </c>
      <c r="D18" s="112" t="s">
        <v>85</v>
      </c>
      <c r="E18" s="75" t="s">
        <v>30</v>
      </c>
      <c r="F18" s="77"/>
      <c r="G18" s="78" t="s">
        <v>30</v>
      </c>
      <c r="H18" s="77"/>
      <c r="I18" s="78" t="s">
        <v>14</v>
      </c>
      <c r="J18" s="104"/>
      <c r="K18" s="104"/>
    </row>
    <row r="19" spans="1:11" ht="15" customHeight="1">
      <c r="A19" s="104"/>
      <c r="C19" s="80" t="s">
        <v>23</v>
      </c>
      <c r="D19" s="81" t="s">
        <v>18</v>
      </c>
      <c r="E19" s="20"/>
      <c r="F19" s="66"/>
      <c r="G19" s="82" t="s">
        <v>16</v>
      </c>
      <c r="H19" s="66"/>
      <c r="I19" s="82" t="s">
        <v>16</v>
      </c>
      <c r="J19" s="104"/>
      <c r="K19" s="104"/>
    </row>
    <row r="20" spans="1:11" ht="15" customHeight="1">
      <c r="A20" s="104"/>
      <c r="C20" s="84" t="s">
        <v>2</v>
      </c>
      <c r="D20" s="24"/>
      <c r="E20" s="21"/>
      <c r="F20" s="85" t="s">
        <v>17</v>
      </c>
      <c r="G20" s="18">
        <f>IF(E20&gt;E19,(E20-E19)*$I$14,0)</f>
        <v>0</v>
      </c>
      <c r="H20" s="85" t="s">
        <v>17</v>
      </c>
      <c r="I20" s="18">
        <f>G20*$G$35</f>
        <v>0</v>
      </c>
      <c r="J20" s="104"/>
      <c r="K20" s="104"/>
    </row>
    <row r="21" spans="1:11" ht="15" customHeight="1">
      <c r="A21" s="104"/>
      <c r="C21" s="84" t="s">
        <v>3</v>
      </c>
      <c r="D21" s="25"/>
      <c r="E21" s="22"/>
      <c r="F21" s="85" t="s">
        <v>17</v>
      </c>
      <c r="G21" s="18">
        <f aca="true" t="shared" si="0" ref="G21:G31">IF(E21&gt;E20,(E21-E20)*$I$14,0)</f>
        <v>0</v>
      </c>
      <c r="H21" s="85" t="s">
        <v>17</v>
      </c>
      <c r="I21" s="18">
        <f aca="true" t="shared" si="1" ref="I21:I31">G21*$G$35</f>
        <v>0</v>
      </c>
      <c r="J21" s="104"/>
      <c r="K21" s="104"/>
    </row>
    <row r="22" spans="1:11" ht="15" customHeight="1">
      <c r="A22" s="104"/>
      <c r="C22" s="84" t="s">
        <v>4</v>
      </c>
      <c r="D22" s="25"/>
      <c r="E22" s="22"/>
      <c r="F22" s="85" t="s">
        <v>17</v>
      </c>
      <c r="G22" s="18">
        <f t="shared" si="0"/>
        <v>0</v>
      </c>
      <c r="H22" s="85" t="s">
        <v>17</v>
      </c>
      <c r="I22" s="18">
        <f t="shared" si="1"/>
        <v>0</v>
      </c>
      <c r="J22" s="104"/>
      <c r="K22" s="104"/>
    </row>
    <row r="23" spans="1:11" ht="15" customHeight="1">
      <c r="A23" s="104"/>
      <c r="C23" s="84" t="s">
        <v>5</v>
      </c>
      <c r="D23" s="25"/>
      <c r="E23" s="22"/>
      <c r="F23" s="85" t="s">
        <v>17</v>
      </c>
      <c r="G23" s="18">
        <f t="shared" si="0"/>
        <v>0</v>
      </c>
      <c r="H23" s="85" t="s">
        <v>17</v>
      </c>
      <c r="I23" s="18">
        <f t="shared" si="1"/>
        <v>0</v>
      </c>
      <c r="J23" s="118"/>
      <c r="K23" s="104"/>
    </row>
    <row r="24" spans="1:11" ht="15" customHeight="1">
      <c r="A24" s="104"/>
      <c r="C24" s="84" t="s">
        <v>6</v>
      </c>
      <c r="D24" s="25"/>
      <c r="E24" s="22"/>
      <c r="F24" s="85" t="s">
        <v>17</v>
      </c>
      <c r="G24" s="18">
        <f t="shared" si="0"/>
        <v>0</v>
      </c>
      <c r="H24" s="85" t="s">
        <v>17</v>
      </c>
      <c r="I24" s="18">
        <f t="shared" si="1"/>
        <v>0</v>
      </c>
      <c r="J24" s="104"/>
      <c r="K24" s="104"/>
    </row>
    <row r="25" spans="1:11" ht="15" customHeight="1">
      <c r="A25" s="104"/>
      <c r="C25" s="84" t="s">
        <v>7</v>
      </c>
      <c r="D25" s="25"/>
      <c r="E25" s="22"/>
      <c r="F25" s="85" t="s">
        <v>17</v>
      </c>
      <c r="G25" s="18">
        <f t="shared" si="0"/>
        <v>0</v>
      </c>
      <c r="H25" s="85" t="s">
        <v>17</v>
      </c>
      <c r="I25" s="18">
        <f t="shared" si="1"/>
        <v>0</v>
      </c>
      <c r="J25" s="104"/>
      <c r="K25" s="104"/>
    </row>
    <row r="26" spans="1:11" ht="15" customHeight="1">
      <c r="A26" s="104"/>
      <c r="C26" s="84" t="s">
        <v>8</v>
      </c>
      <c r="D26" s="25"/>
      <c r="E26" s="22"/>
      <c r="F26" s="85" t="s">
        <v>17</v>
      </c>
      <c r="G26" s="18">
        <f t="shared" si="0"/>
        <v>0</v>
      </c>
      <c r="H26" s="85" t="s">
        <v>17</v>
      </c>
      <c r="I26" s="18">
        <f t="shared" si="1"/>
        <v>0</v>
      </c>
      <c r="J26" s="104"/>
      <c r="K26" s="104"/>
    </row>
    <row r="27" spans="3:9" ht="15" customHeight="1">
      <c r="C27" s="84" t="s">
        <v>9</v>
      </c>
      <c r="D27" s="25"/>
      <c r="E27" s="22"/>
      <c r="F27" s="85" t="s">
        <v>17</v>
      </c>
      <c r="G27" s="18">
        <f t="shared" si="0"/>
        <v>0</v>
      </c>
      <c r="H27" s="85" t="s">
        <v>17</v>
      </c>
      <c r="I27" s="18">
        <f t="shared" si="1"/>
        <v>0</v>
      </c>
    </row>
    <row r="28" spans="3:9" ht="15" customHeight="1">
      <c r="C28" s="84" t="s">
        <v>10</v>
      </c>
      <c r="D28" s="25"/>
      <c r="E28" s="22"/>
      <c r="F28" s="85" t="s">
        <v>17</v>
      </c>
      <c r="G28" s="18">
        <f t="shared" si="0"/>
        <v>0</v>
      </c>
      <c r="H28" s="85" t="s">
        <v>17</v>
      </c>
      <c r="I28" s="18">
        <f t="shared" si="1"/>
        <v>0</v>
      </c>
    </row>
    <row r="29" spans="3:9" ht="15" customHeight="1">
      <c r="C29" s="84" t="s">
        <v>11</v>
      </c>
      <c r="D29" s="25"/>
      <c r="E29" s="22"/>
      <c r="F29" s="85" t="s">
        <v>17</v>
      </c>
      <c r="G29" s="18">
        <f t="shared" si="0"/>
        <v>0</v>
      </c>
      <c r="H29" s="85" t="s">
        <v>17</v>
      </c>
      <c r="I29" s="18">
        <f t="shared" si="1"/>
        <v>0</v>
      </c>
    </row>
    <row r="30" spans="3:11" ht="15" customHeight="1">
      <c r="C30" s="84" t="s">
        <v>12</v>
      </c>
      <c r="D30" s="25"/>
      <c r="E30" s="22"/>
      <c r="F30" s="85" t="s">
        <v>17</v>
      </c>
      <c r="G30" s="18">
        <f t="shared" si="0"/>
        <v>0</v>
      </c>
      <c r="H30" s="85" t="s">
        <v>17</v>
      </c>
      <c r="I30" s="18">
        <f t="shared" si="1"/>
        <v>0</v>
      </c>
      <c r="J30" s="104"/>
      <c r="K30" s="104"/>
    </row>
    <row r="31" spans="2:11" ht="15" customHeight="1">
      <c r="B31" s="113"/>
      <c r="C31" s="86" t="s">
        <v>13</v>
      </c>
      <c r="D31" s="26"/>
      <c r="E31" s="23"/>
      <c r="F31" s="87" t="s">
        <v>17</v>
      </c>
      <c r="G31" s="19">
        <f t="shared" si="0"/>
        <v>0</v>
      </c>
      <c r="H31" s="87" t="s">
        <v>17</v>
      </c>
      <c r="I31" s="19">
        <f t="shared" si="1"/>
        <v>0</v>
      </c>
      <c r="J31" s="104"/>
      <c r="K31" s="104"/>
    </row>
    <row r="32" ht="12.75"/>
    <row r="33" spans="2:8" ht="15" customHeight="1">
      <c r="B33" s="336" t="s">
        <v>122</v>
      </c>
      <c r="C33" s="336"/>
      <c r="D33" s="336"/>
      <c r="E33" s="336"/>
      <c r="F33" s="61"/>
      <c r="G33" s="114">
        <f>SUM(G20:G31)</f>
        <v>0</v>
      </c>
      <c r="H33" s="120" t="s">
        <v>30</v>
      </c>
    </row>
    <row r="34" ht="4.5" customHeight="1"/>
    <row r="35" spans="6:8" ht="15">
      <c r="F35" s="121" t="s">
        <v>79</v>
      </c>
      <c r="G35" s="122">
        <v>10</v>
      </c>
      <c r="H35" s="60" t="s">
        <v>83</v>
      </c>
    </row>
    <row r="36" ht="6" customHeight="1"/>
    <row r="37" spans="5:10" ht="15.75">
      <c r="E37" s="123"/>
      <c r="F37" s="104"/>
      <c r="G37" s="119" t="s">
        <v>84</v>
      </c>
      <c r="H37" s="124" t="s">
        <v>24</v>
      </c>
      <c r="I37" s="114">
        <f>SUM(I20:I31)</f>
        <v>0</v>
      </c>
      <c r="J37" s="115" t="s">
        <v>14</v>
      </c>
    </row>
    <row r="38" ht="13.5" customHeight="1">
      <c r="C38" s="60" t="s">
        <v>124</v>
      </c>
    </row>
    <row r="39" ht="12.75"/>
    <row r="40" ht="12.75" customHeight="1">
      <c r="K40" s="104"/>
    </row>
    <row r="41" spans="1:11" ht="12.75" customHeight="1">
      <c r="A41" s="61"/>
      <c r="B41" s="116" t="s">
        <v>80</v>
      </c>
      <c r="C41" s="116"/>
      <c r="D41" s="116"/>
      <c r="E41" s="116"/>
      <c r="F41" s="116"/>
      <c r="G41" s="116"/>
      <c r="H41" s="116"/>
      <c r="I41" s="116"/>
      <c r="K41" s="104"/>
    </row>
    <row r="42" spans="2:11" ht="12.75" customHeight="1">
      <c r="B42" s="116" t="s">
        <v>81</v>
      </c>
      <c r="C42" s="116"/>
      <c r="D42" s="116"/>
      <c r="E42" s="116"/>
      <c r="F42" s="116"/>
      <c r="G42" s="116"/>
      <c r="H42" s="116"/>
      <c r="I42" s="116"/>
      <c r="K42" s="104"/>
    </row>
    <row r="43" spans="2:11" ht="12.75" customHeight="1">
      <c r="B43" s="116" t="s">
        <v>82</v>
      </c>
      <c r="C43" s="116"/>
      <c r="D43" s="116"/>
      <c r="E43" s="116"/>
      <c r="F43" s="116"/>
      <c r="G43" s="116"/>
      <c r="H43" s="116"/>
      <c r="I43" s="116"/>
      <c r="K43" s="104"/>
    </row>
    <row r="44" ht="12.75" customHeight="1">
      <c r="K44" s="104"/>
    </row>
    <row r="45" ht="12.75" customHeight="1">
      <c r="K45" s="104"/>
    </row>
    <row r="46" ht="12.75" customHeight="1"/>
    <row r="47" ht="12.75" customHeight="1"/>
    <row r="48" ht="12.75" customHeight="1"/>
  </sheetData>
  <sheetProtection password="DD1D" sheet="1" objects="1" scenarios="1"/>
  <mergeCells count="8">
    <mergeCell ref="B33:E33"/>
    <mergeCell ref="D12:E12"/>
    <mergeCell ref="I12:J12"/>
    <mergeCell ref="B6:E7"/>
    <mergeCell ref="L3:S3"/>
    <mergeCell ref="A3:J3"/>
    <mergeCell ref="A2:J2"/>
    <mergeCell ref="A4:J4"/>
  </mergeCells>
  <printOptions horizontalCentered="1"/>
  <pageMargins left="0.3937007874015748" right="0.3937007874015748" top="0.4724409448818898" bottom="0.8267716535433072" header="0.5118110236220472"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Tabelle10"/>
  <dimension ref="A1:CY52"/>
  <sheetViews>
    <sheetView showGridLines="0" workbookViewId="0" topLeftCell="A10">
      <selection activeCell="O17" sqref="O17"/>
    </sheetView>
  </sheetViews>
  <sheetFormatPr defaultColWidth="11.421875" defaultRowHeight="12.75"/>
  <cols>
    <col min="1" max="1" width="4.7109375" style="60" customWidth="1"/>
    <col min="2" max="2" width="9.7109375" style="60" customWidth="1"/>
    <col min="3" max="3" width="11.7109375" style="60" customWidth="1"/>
    <col min="4" max="4" width="10.7109375" style="60" customWidth="1"/>
    <col min="5" max="5" width="2.7109375" style="60" customWidth="1"/>
    <col min="6" max="6" width="10.7109375" style="60" customWidth="1"/>
    <col min="7" max="7" width="13.7109375" style="60" customWidth="1"/>
    <col min="8" max="8" width="2.7109375" style="60" customWidth="1"/>
    <col min="9" max="9" width="16.7109375" style="60" customWidth="1"/>
    <col min="10" max="10" width="13.7109375" style="60" customWidth="1"/>
    <col min="11" max="11" width="11.421875" style="60" customWidth="1"/>
    <col min="12" max="12" width="11.421875" style="96" customWidth="1"/>
    <col min="13" max="16384" width="11.421875" style="60" customWidth="1"/>
  </cols>
  <sheetData>
    <row r="1" spans="1:11" ht="12.75">
      <c r="A1" s="59"/>
      <c r="B1" s="59"/>
      <c r="C1" s="59"/>
      <c r="D1" s="59"/>
      <c r="E1" s="59"/>
      <c r="F1" s="59"/>
      <c r="G1" s="59"/>
      <c r="H1" s="59"/>
      <c r="I1" s="59"/>
      <c r="J1" s="59"/>
      <c r="K1" s="96"/>
    </row>
    <row r="2" spans="1:11" ht="27">
      <c r="A2" s="330" t="s">
        <v>123</v>
      </c>
      <c r="B2" s="330"/>
      <c r="C2" s="330"/>
      <c r="D2" s="330"/>
      <c r="E2" s="330"/>
      <c r="F2" s="330"/>
      <c r="G2" s="330"/>
      <c r="H2" s="330"/>
      <c r="I2" s="330"/>
      <c r="J2" s="330"/>
      <c r="K2" s="97"/>
    </row>
    <row r="3" spans="1:19" ht="27" customHeight="1">
      <c r="A3" s="335" t="s">
        <v>77</v>
      </c>
      <c r="B3" s="335"/>
      <c r="C3" s="335"/>
      <c r="D3" s="335"/>
      <c r="E3" s="335"/>
      <c r="F3" s="335"/>
      <c r="G3" s="335"/>
      <c r="H3" s="335"/>
      <c r="I3" s="335"/>
      <c r="J3" s="335"/>
      <c r="K3" s="97"/>
      <c r="L3" s="332"/>
      <c r="M3" s="332"/>
      <c r="N3" s="332"/>
      <c r="O3" s="332"/>
      <c r="P3" s="332"/>
      <c r="Q3" s="332"/>
      <c r="R3" s="332"/>
      <c r="S3" s="332"/>
    </row>
    <row r="4" spans="1:103" s="100" customFormat="1" ht="15" customHeight="1" thickBot="1">
      <c r="A4" s="331" t="str">
        <f>Deckblatt!R5</f>
        <v>Name - Bezeichnung - 2009</v>
      </c>
      <c r="B4" s="331"/>
      <c r="C4" s="331"/>
      <c r="D4" s="331"/>
      <c r="E4" s="331"/>
      <c r="F4" s="331"/>
      <c r="G4" s="331"/>
      <c r="H4" s="331"/>
      <c r="I4" s="331"/>
      <c r="J4" s="331"/>
      <c r="K4" s="6"/>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row>
    <row r="5" spans="12:103" ht="12.75" customHeight="1">
      <c r="L5" s="101"/>
      <c r="M5" s="102"/>
      <c r="N5" s="102"/>
      <c r="O5" s="102"/>
      <c r="P5" s="102"/>
      <c r="Q5" s="102"/>
      <c r="R5" s="102"/>
      <c r="S5" s="101"/>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row>
    <row r="6" spans="1:10" ht="14.25" customHeight="1">
      <c r="A6" s="62"/>
      <c r="B6" s="334" t="s">
        <v>94</v>
      </c>
      <c r="C6" s="334"/>
      <c r="D6" s="334"/>
      <c r="E6" s="334"/>
      <c r="F6" s="334"/>
      <c r="G6" s="62" t="s">
        <v>78</v>
      </c>
      <c r="H6" s="62"/>
      <c r="I6" s="62"/>
      <c r="J6" s="62"/>
    </row>
    <row r="7" spans="2:12" ht="12.75" customHeight="1">
      <c r="B7" s="334"/>
      <c r="C7" s="334"/>
      <c r="D7" s="334"/>
      <c r="E7" s="334"/>
      <c r="F7" s="334"/>
      <c r="L7" s="60"/>
    </row>
    <row r="8" spans="3:12" ht="14.25">
      <c r="C8" s="63"/>
      <c r="D8" s="61"/>
      <c r="E8" s="61"/>
      <c r="F8" s="61"/>
      <c r="H8" s="63"/>
      <c r="L8" s="60"/>
    </row>
    <row r="9" spans="2:12" ht="15">
      <c r="B9" s="63" t="s">
        <v>64</v>
      </c>
      <c r="D9" s="327"/>
      <c r="E9" s="327"/>
      <c r="F9" s="327"/>
      <c r="L9" s="60"/>
    </row>
    <row r="10" ht="9" customHeight="1">
      <c r="L10" s="60"/>
    </row>
    <row r="11" spans="3:12" ht="13.5" customHeight="1">
      <c r="C11" s="63"/>
      <c r="D11" s="61"/>
      <c r="E11" s="61"/>
      <c r="F11" s="125" t="s">
        <v>104</v>
      </c>
      <c r="H11" s="63"/>
      <c r="I11" s="125" t="s">
        <v>105</v>
      </c>
      <c r="L11" s="60"/>
    </row>
    <row r="12" spans="1:12" ht="15" customHeight="1">
      <c r="A12" s="104"/>
      <c r="B12" s="60" t="s">
        <v>106</v>
      </c>
      <c r="C12" s="104"/>
      <c r="D12" s="104"/>
      <c r="F12" s="126">
        <v>12.85</v>
      </c>
      <c r="G12" s="60" t="s">
        <v>107</v>
      </c>
      <c r="I12" s="118">
        <v>2.15</v>
      </c>
      <c r="J12" s="104" t="s">
        <v>108</v>
      </c>
      <c r="K12" s="104"/>
      <c r="L12" s="60"/>
    </row>
    <row r="13" spans="1:11" ht="12.75">
      <c r="A13" s="104"/>
      <c r="C13" s="104"/>
      <c r="D13" s="104"/>
      <c r="F13" s="126">
        <v>46.3</v>
      </c>
      <c r="G13" s="60" t="s">
        <v>109</v>
      </c>
      <c r="I13" s="118">
        <v>0.53</v>
      </c>
      <c r="J13" s="104" t="s">
        <v>110</v>
      </c>
      <c r="K13" s="104"/>
    </row>
    <row r="14" ht="12.75"/>
    <row r="15" spans="1:11" ht="12.75">
      <c r="A15" s="104"/>
      <c r="B15" s="127" t="s">
        <v>111</v>
      </c>
      <c r="C15" s="113"/>
      <c r="D15" s="113"/>
      <c r="E15" s="113"/>
      <c r="F15" s="104"/>
      <c r="G15" s="104"/>
      <c r="H15" s="104"/>
      <c r="I15" s="71" t="s">
        <v>15</v>
      </c>
      <c r="J15" s="71" t="s">
        <v>15</v>
      </c>
      <c r="K15" s="104"/>
    </row>
    <row r="16" spans="1:12" ht="15" customHeight="1">
      <c r="A16" s="104"/>
      <c r="B16" s="113"/>
      <c r="C16" s="303" t="s">
        <v>1</v>
      </c>
      <c r="D16" s="304"/>
      <c r="E16" s="113"/>
      <c r="F16" s="305" t="s">
        <v>31</v>
      </c>
      <c r="G16" s="304"/>
      <c r="H16" s="113"/>
      <c r="I16" s="71" t="s">
        <v>112</v>
      </c>
      <c r="J16" s="71" t="s">
        <v>54</v>
      </c>
      <c r="K16" s="104"/>
      <c r="L16" s="60"/>
    </row>
    <row r="17" spans="1:12" ht="15" customHeight="1">
      <c r="A17" s="104"/>
      <c r="B17" s="129"/>
      <c r="C17" s="112" t="s">
        <v>85</v>
      </c>
      <c r="D17" s="130" t="s">
        <v>30</v>
      </c>
      <c r="E17" s="131"/>
      <c r="F17" s="141" t="s">
        <v>48</v>
      </c>
      <c r="G17" s="132" t="s">
        <v>22</v>
      </c>
      <c r="H17" s="131"/>
      <c r="I17" s="78" t="s">
        <v>30</v>
      </c>
      <c r="J17" s="78" t="s">
        <v>14</v>
      </c>
      <c r="K17" s="104"/>
      <c r="L17" s="60"/>
    </row>
    <row r="18" spans="1:11" ht="15" customHeight="1">
      <c r="A18" s="104"/>
      <c r="B18" s="133"/>
      <c r="C18" s="81" t="s">
        <v>18</v>
      </c>
      <c r="D18" s="36"/>
      <c r="E18" s="134"/>
      <c r="F18" s="135" t="s">
        <v>16</v>
      </c>
      <c r="G18" s="136" t="s">
        <v>23</v>
      </c>
      <c r="H18" s="134"/>
      <c r="I18" s="82" t="s">
        <v>16</v>
      </c>
      <c r="J18" s="82" t="s">
        <v>16</v>
      </c>
      <c r="K18" s="104"/>
    </row>
    <row r="19" spans="1:11" ht="15" customHeight="1">
      <c r="A19" s="104"/>
      <c r="B19" s="137" t="s">
        <v>2</v>
      </c>
      <c r="C19" s="24"/>
      <c r="D19" s="37"/>
      <c r="E19" s="138" t="s">
        <v>17</v>
      </c>
      <c r="F19" s="37"/>
      <c r="G19" s="31"/>
      <c r="H19" s="138" t="s">
        <v>17</v>
      </c>
      <c r="I19" s="18">
        <f>IF(D19&gt;D18,D19-D18,0)</f>
        <v>0</v>
      </c>
      <c r="J19" s="18">
        <f>(I19*$I$12)*$F$12</f>
        <v>0</v>
      </c>
      <c r="K19" s="104"/>
    </row>
    <row r="20" spans="1:11" ht="15" customHeight="1">
      <c r="A20" s="104"/>
      <c r="B20" s="137" t="s">
        <v>3</v>
      </c>
      <c r="C20" s="25"/>
      <c r="D20" s="37"/>
      <c r="E20" s="138" t="s">
        <v>17</v>
      </c>
      <c r="F20" s="37"/>
      <c r="G20" s="31"/>
      <c r="H20" s="138" t="s">
        <v>17</v>
      </c>
      <c r="I20" s="18">
        <f aca="true" t="shared" si="0" ref="I20:I30">IF(D20&gt;D19,D20-D19,0)</f>
        <v>0</v>
      </c>
      <c r="J20" s="18">
        <f aca="true" t="shared" si="1" ref="J20:J30">(I20*$I$12)*$F$12</f>
        <v>0</v>
      </c>
      <c r="K20" s="104"/>
    </row>
    <row r="21" spans="1:11" ht="15" customHeight="1">
      <c r="A21" s="104"/>
      <c r="B21" s="137" t="s">
        <v>4</v>
      </c>
      <c r="C21" s="25"/>
      <c r="D21" s="37"/>
      <c r="E21" s="138" t="s">
        <v>17</v>
      </c>
      <c r="F21" s="40"/>
      <c r="G21" s="31"/>
      <c r="H21" s="138" t="s">
        <v>17</v>
      </c>
      <c r="I21" s="18">
        <f t="shared" si="0"/>
        <v>0</v>
      </c>
      <c r="J21" s="18">
        <f t="shared" si="1"/>
        <v>0</v>
      </c>
      <c r="K21" s="104"/>
    </row>
    <row r="22" spans="1:11" ht="15" customHeight="1">
      <c r="A22" s="104"/>
      <c r="B22" s="137" t="s">
        <v>5</v>
      </c>
      <c r="C22" s="25"/>
      <c r="D22" s="37"/>
      <c r="E22" s="138" t="s">
        <v>17</v>
      </c>
      <c r="F22" s="40"/>
      <c r="G22" s="31"/>
      <c r="H22" s="138" t="s">
        <v>17</v>
      </c>
      <c r="I22" s="18">
        <f t="shared" si="0"/>
        <v>0</v>
      </c>
      <c r="J22" s="18">
        <f t="shared" si="1"/>
        <v>0</v>
      </c>
      <c r="K22" s="104"/>
    </row>
    <row r="23" spans="1:11" ht="15" customHeight="1">
      <c r="A23" s="104"/>
      <c r="B23" s="137" t="s">
        <v>6</v>
      </c>
      <c r="C23" s="25"/>
      <c r="D23" s="37"/>
      <c r="E23" s="138" t="s">
        <v>17</v>
      </c>
      <c r="F23" s="40"/>
      <c r="G23" s="31"/>
      <c r="H23" s="138" t="s">
        <v>17</v>
      </c>
      <c r="I23" s="18">
        <f t="shared" si="0"/>
        <v>0</v>
      </c>
      <c r="J23" s="18">
        <f t="shared" si="1"/>
        <v>0</v>
      </c>
      <c r="K23" s="104"/>
    </row>
    <row r="24" spans="1:11" ht="15" customHeight="1">
      <c r="A24" s="104"/>
      <c r="B24" s="137" t="s">
        <v>7</v>
      </c>
      <c r="C24" s="25"/>
      <c r="D24" s="37"/>
      <c r="E24" s="138" t="s">
        <v>17</v>
      </c>
      <c r="F24" s="40"/>
      <c r="G24" s="31"/>
      <c r="H24" s="138" t="s">
        <v>17</v>
      </c>
      <c r="I24" s="18">
        <f t="shared" si="0"/>
        <v>0</v>
      </c>
      <c r="J24" s="18">
        <f t="shared" si="1"/>
        <v>0</v>
      </c>
      <c r="K24" s="118"/>
    </row>
    <row r="25" spans="1:11" ht="15" customHeight="1">
      <c r="A25" s="104"/>
      <c r="B25" s="137" t="s">
        <v>8</v>
      </c>
      <c r="C25" s="25"/>
      <c r="D25" s="37"/>
      <c r="E25" s="138" t="s">
        <v>17</v>
      </c>
      <c r="F25" s="40"/>
      <c r="G25" s="31"/>
      <c r="H25" s="138" t="s">
        <v>17</v>
      </c>
      <c r="I25" s="18">
        <f t="shared" si="0"/>
        <v>0</v>
      </c>
      <c r="J25" s="18">
        <f t="shared" si="1"/>
        <v>0</v>
      </c>
      <c r="K25" s="104"/>
    </row>
    <row r="26" spans="1:11" ht="15" customHeight="1">
      <c r="A26" s="104"/>
      <c r="B26" s="137" t="s">
        <v>9</v>
      </c>
      <c r="C26" s="25"/>
      <c r="D26" s="37"/>
      <c r="E26" s="138" t="s">
        <v>17</v>
      </c>
      <c r="F26" s="40"/>
      <c r="G26" s="31"/>
      <c r="H26" s="138" t="s">
        <v>17</v>
      </c>
      <c r="I26" s="18">
        <f t="shared" si="0"/>
        <v>0</v>
      </c>
      <c r="J26" s="18">
        <f t="shared" si="1"/>
        <v>0</v>
      </c>
      <c r="K26" s="104"/>
    </row>
    <row r="27" spans="1:11" ht="15" customHeight="1">
      <c r="A27" s="104"/>
      <c r="B27" s="137" t="s">
        <v>10</v>
      </c>
      <c r="C27" s="25"/>
      <c r="D27" s="37"/>
      <c r="E27" s="138" t="s">
        <v>17</v>
      </c>
      <c r="F27" s="40"/>
      <c r="G27" s="31"/>
      <c r="H27" s="138" t="s">
        <v>17</v>
      </c>
      <c r="I27" s="18">
        <f t="shared" si="0"/>
        <v>0</v>
      </c>
      <c r="J27" s="18">
        <f t="shared" si="1"/>
        <v>0</v>
      </c>
      <c r="K27" s="104"/>
    </row>
    <row r="28" spans="2:10" ht="15" customHeight="1">
      <c r="B28" s="84" t="s">
        <v>11</v>
      </c>
      <c r="C28" s="25"/>
      <c r="D28" s="38"/>
      <c r="E28" s="85" t="s">
        <v>17</v>
      </c>
      <c r="F28" s="41"/>
      <c r="G28" s="31"/>
      <c r="H28" s="85" t="s">
        <v>17</v>
      </c>
      <c r="I28" s="18">
        <f t="shared" si="0"/>
        <v>0</v>
      </c>
      <c r="J28" s="18">
        <f t="shared" si="1"/>
        <v>0</v>
      </c>
    </row>
    <row r="29" spans="2:10" ht="15" customHeight="1">
      <c r="B29" s="84" t="s">
        <v>12</v>
      </c>
      <c r="C29" s="25"/>
      <c r="D29" s="38"/>
      <c r="E29" s="85" t="s">
        <v>17</v>
      </c>
      <c r="F29" s="41"/>
      <c r="G29" s="31"/>
      <c r="H29" s="85" t="s">
        <v>17</v>
      </c>
      <c r="I29" s="18">
        <f t="shared" si="0"/>
        <v>0</v>
      </c>
      <c r="J29" s="18">
        <f t="shared" si="1"/>
        <v>0</v>
      </c>
    </row>
    <row r="30" spans="2:10" ht="15" customHeight="1">
      <c r="B30" s="86" t="s">
        <v>13</v>
      </c>
      <c r="C30" s="26"/>
      <c r="D30" s="39"/>
      <c r="E30" s="87" t="s">
        <v>17</v>
      </c>
      <c r="F30" s="39"/>
      <c r="G30" s="26"/>
      <c r="H30" s="87" t="s">
        <v>17</v>
      </c>
      <c r="I30" s="19">
        <f t="shared" si="0"/>
        <v>0</v>
      </c>
      <c r="J30" s="19">
        <f t="shared" si="1"/>
        <v>0</v>
      </c>
    </row>
    <row r="31" ht="15" customHeight="1">
      <c r="K31" s="104"/>
    </row>
    <row r="32" spans="6:11" ht="15.75">
      <c r="F32" s="104"/>
      <c r="G32" s="119" t="s">
        <v>84</v>
      </c>
      <c r="H32" s="124" t="s">
        <v>24</v>
      </c>
      <c r="I32" s="139">
        <f>SUM(J19:J30)</f>
        <v>0</v>
      </c>
      <c r="J32" s="115" t="s">
        <v>14</v>
      </c>
      <c r="K32" s="104"/>
    </row>
    <row r="33" ht="15" customHeight="1">
      <c r="K33" s="104"/>
    </row>
    <row r="34" ht="4.5" customHeight="1">
      <c r="K34" s="104"/>
    </row>
    <row r="35" spans="1:11" ht="12.75">
      <c r="A35" s="104"/>
      <c r="B35" s="127" t="s">
        <v>113</v>
      </c>
      <c r="C35" s="113"/>
      <c r="D35" s="113"/>
      <c r="E35" s="113"/>
      <c r="F35" s="104"/>
      <c r="G35" s="104"/>
      <c r="H35" s="104"/>
      <c r="I35" s="71" t="s">
        <v>15</v>
      </c>
      <c r="J35" s="71" t="s">
        <v>15</v>
      </c>
      <c r="K35" s="104"/>
    </row>
    <row r="36" spans="1:11" ht="15" customHeight="1">
      <c r="A36" s="104"/>
      <c r="B36" s="113"/>
      <c r="C36" s="303" t="s">
        <v>1</v>
      </c>
      <c r="D36" s="304"/>
      <c r="E36" s="113"/>
      <c r="F36" s="305" t="s">
        <v>31</v>
      </c>
      <c r="G36" s="304"/>
      <c r="H36" s="113"/>
      <c r="I36" s="71" t="s">
        <v>112</v>
      </c>
      <c r="J36" s="71" t="s">
        <v>54</v>
      </c>
      <c r="K36" s="104"/>
    </row>
    <row r="37" spans="1:11" ht="12.75">
      <c r="A37" s="104"/>
      <c r="B37" s="129"/>
      <c r="C37" s="112" t="s">
        <v>85</v>
      </c>
      <c r="D37" s="130" t="s">
        <v>48</v>
      </c>
      <c r="E37" s="131"/>
      <c r="F37" s="128" t="s">
        <v>48</v>
      </c>
      <c r="G37" s="132" t="s">
        <v>22</v>
      </c>
      <c r="H37" s="131"/>
      <c r="I37" s="78" t="s">
        <v>48</v>
      </c>
      <c r="J37" s="78" t="s">
        <v>14</v>
      </c>
      <c r="K37" s="104"/>
    </row>
    <row r="38" spans="1:11" ht="13.5" customHeight="1">
      <c r="A38" s="104"/>
      <c r="B38" s="133"/>
      <c r="C38" s="81" t="s">
        <v>18</v>
      </c>
      <c r="D38" s="36"/>
      <c r="E38" s="134"/>
      <c r="F38" s="140" t="s">
        <v>16</v>
      </c>
      <c r="G38" s="136" t="s">
        <v>23</v>
      </c>
      <c r="H38" s="134"/>
      <c r="I38" s="82" t="s">
        <v>16</v>
      </c>
      <c r="J38" s="82" t="s">
        <v>16</v>
      </c>
      <c r="K38" s="104"/>
    </row>
    <row r="39" spans="1:11" ht="12.75">
      <c r="A39" s="104"/>
      <c r="B39" s="137" t="s">
        <v>2</v>
      </c>
      <c r="C39" s="24"/>
      <c r="D39" s="37"/>
      <c r="E39" s="138" t="s">
        <v>17</v>
      </c>
      <c r="F39" s="37"/>
      <c r="G39" s="31"/>
      <c r="H39" s="138" t="s">
        <v>17</v>
      </c>
      <c r="I39" s="18">
        <f>IF(AND(ISNUMBER(D39),ISNUMBER(D38)),(D38+IF(ISNUMBER(F39),F39,0)-D39),0)</f>
        <v>0</v>
      </c>
      <c r="J39" s="18">
        <f>(I39*$I$13)*$F$13</f>
        <v>0</v>
      </c>
      <c r="K39" s="104"/>
    </row>
    <row r="40" spans="1:11" ht="12.75" customHeight="1">
      <c r="A40" s="104"/>
      <c r="B40" s="137" t="s">
        <v>3</v>
      </c>
      <c r="C40" s="25"/>
      <c r="D40" s="37"/>
      <c r="E40" s="138" t="s">
        <v>17</v>
      </c>
      <c r="F40" s="37"/>
      <c r="G40" s="31"/>
      <c r="H40" s="138" t="s">
        <v>17</v>
      </c>
      <c r="I40" s="18">
        <f aca="true" t="shared" si="2" ref="I40:I50">IF(AND(ISNUMBER(D40),ISNUMBER(D39)),(D39+IF(ISNUMBER(F40),F40,0)-D40),0)</f>
        <v>0</v>
      </c>
      <c r="J40" s="18">
        <f aca="true" t="shared" si="3" ref="J40:J50">(I40*$I$13)*$F$13</f>
        <v>0</v>
      </c>
      <c r="K40" s="104"/>
    </row>
    <row r="41" spans="1:11" ht="12.75" customHeight="1">
      <c r="A41" s="104"/>
      <c r="B41" s="137" t="s">
        <v>4</v>
      </c>
      <c r="C41" s="25"/>
      <c r="D41" s="37"/>
      <c r="E41" s="138" t="s">
        <v>17</v>
      </c>
      <c r="F41" s="40"/>
      <c r="G41" s="31"/>
      <c r="H41" s="138" t="s">
        <v>17</v>
      </c>
      <c r="I41" s="18">
        <f t="shared" si="2"/>
        <v>0</v>
      </c>
      <c r="J41" s="18">
        <f t="shared" si="3"/>
        <v>0</v>
      </c>
      <c r="K41" s="104"/>
    </row>
    <row r="42" spans="1:11" ht="12.75" customHeight="1">
      <c r="A42" s="104"/>
      <c r="B42" s="137" t="s">
        <v>5</v>
      </c>
      <c r="C42" s="25"/>
      <c r="D42" s="37"/>
      <c r="E42" s="138" t="s">
        <v>17</v>
      </c>
      <c r="F42" s="40"/>
      <c r="G42" s="31"/>
      <c r="H42" s="138" t="s">
        <v>17</v>
      </c>
      <c r="I42" s="18">
        <f t="shared" si="2"/>
        <v>0</v>
      </c>
      <c r="J42" s="18">
        <f t="shared" si="3"/>
        <v>0</v>
      </c>
      <c r="K42" s="104"/>
    </row>
    <row r="43" spans="1:11" ht="12.75" customHeight="1">
      <c r="A43" s="104"/>
      <c r="B43" s="137" t="s">
        <v>6</v>
      </c>
      <c r="C43" s="25"/>
      <c r="D43" s="37"/>
      <c r="E43" s="138" t="s">
        <v>17</v>
      </c>
      <c r="F43" s="40"/>
      <c r="G43" s="31"/>
      <c r="H43" s="138" t="s">
        <v>17</v>
      </c>
      <c r="I43" s="18">
        <f t="shared" si="2"/>
        <v>0</v>
      </c>
      <c r="J43" s="18">
        <f t="shared" si="3"/>
        <v>0</v>
      </c>
      <c r="K43" s="104"/>
    </row>
    <row r="44" spans="1:11" ht="12.75" customHeight="1">
      <c r="A44" s="104"/>
      <c r="B44" s="137" t="s">
        <v>7</v>
      </c>
      <c r="C44" s="25"/>
      <c r="D44" s="37"/>
      <c r="E44" s="138" t="s">
        <v>17</v>
      </c>
      <c r="F44" s="40"/>
      <c r="G44" s="31"/>
      <c r="H44" s="138" t="s">
        <v>17</v>
      </c>
      <c r="I44" s="18">
        <f t="shared" si="2"/>
        <v>0</v>
      </c>
      <c r="J44" s="18">
        <f t="shared" si="3"/>
        <v>0</v>
      </c>
      <c r="K44" s="118"/>
    </row>
    <row r="45" spans="1:11" ht="12.75" customHeight="1">
      <c r="A45" s="104"/>
      <c r="B45" s="137" t="s">
        <v>8</v>
      </c>
      <c r="C45" s="25"/>
      <c r="D45" s="37"/>
      <c r="E45" s="138" t="s">
        <v>17</v>
      </c>
      <c r="F45" s="40"/>
      <c r="G45" s="31"/>
      <c r="H45" s="138" t="s">
        <v>17</v>
      </c>
      <c r="I45" s="18">
        <f t="shared" si="2"/>
        <v>0</v>
      </c>
      <c r="J45" s="18">
        <f t="shared" si="3"/>
        <v>0</v>
      </c>
      <c r="K45" s="104"/>
    </row>
    <row r="46" spans="1:11" ht="12.75" customHeight="1">
      <c r="A46" s="104"/>
      <c r="B46" s="137" t="s">
        <v>9</v>
      </c>
      <c r="C46" s="25"/>
      <c r="D46" s="37"/>
      <c r="E46" s="138" t="s">
        <v>17</v>
      </c>
      <c r="F46" s="40"/>
      <c r="G46" s="31"/>
      <c r="H46" s="138" t="s">
        <v>17</v>
      </c>
      <c r="I46" s="18">
        <f t="shared" si="2"/>
        <v>0</v>
      </c>
      <c r="J46" s="18">
        <f t="shared" si="3"/>
        <v>0</v>
      </c>
      <c r="K46" s="104"/>
    </row>
    <row r="47" spans="1:11" ht="12.75" customHeight="1">
      <c r="A47" s="104"/>
      <c r="B47" s="137" t="s">
        <v>10</v>
      </c>
      <c r="C47" s="25"/>
      <c r="D47" s="37"/>
      <c r="E47" s="138" t="s">
        <v>17</v>
      </c>
      <c r="F47" s="40"/>
      <c r="G47" s="31"/>
      <c r="H47" s="138" t="s">
        <v>17</v>
      </c>
      <c r="I47" s="18">
        <f t="shared" si="2"/>
        <v>0</v>
      </c>
      <c r="J47" s="18">
        <f t="shared" si="3"/>
        <v>0</v>
      </c>
      <c r="K47" s="104"/>
    </row>
    <row r="48" spans="2:10" ht="12.75" customHeight="1">
      <c r="B48" s="84" t="s">
        <v>11</v>
      </c>
      <c r="C48" s="25"/>
      <c r="D48" s="38"/>
      <c r="E48" s="85" t="s">
        <v>17</v>
      </c>
      <c r="F48" s="41"/>
      <c r="G48" s="31"/>
      <c r="H48" s="85" t="s">
        <v>17</v>
      </c>
      <c r="I48" s="18">
        <f t="shared" si="2"/>
        <v>0</v>
      </c>
      <c r="J48" s="18">
        <f t="shared" si="3"/>
        <v>0</v>
      </c>
    </row>
    <row r="49" spans="2:10" ht="12.75">
      <c r="B49" s="84" t="s">
        <v>12</v>
      </c>
      <c r="C49" s="25"/>
      <c r="D49" s="38"/>
      <c r="E49" s="85" t="s">
        <v>17</v>
      </c>
      <c r="F49" s="41"/>
      <c r="G49" s="31"/>
      <c r="H49" s="85" t="s">
        <v>17</v>
      </c>
      <c r="I49" s="18">
        <f t="shared" si="2"/>
        <v>0</v>
      </c>
      <c r="J49" s="18">
        <f t="shared" si="3"/>
        <v>0</v>
      </c>
    </row>
    <row r="50" spans="2:10" ht="12.75">
      <c r="B50" s="86" t="s">
        <v>13</v>
      </c>
      <c r="C50" s="26"/>
      <c r="D50" s="39"/>
      <c r="E50" s="87" t="s">
        <v>17</v>
      </c>
      <c r="F50" s="39"/>
      <c r="G50" s="26"/>
      <c r="H50" s="87" t="s">
        <v>17</v>
      </c>
      <c r="I50" s="19">
        <f t="shared" si="2"/>
        <v>0</v>
      </c>
      <c r="J50" s="19">
        <f t="shared" si="3"/>
        <v>0</v>
      </c>
    </row>
    <row r="51" ht="12.75">
      <c r="K51" s="104"/>
    </row>
    <row r="52" spans="6:11" ht="15.75">
      <c r="F52" s="104"/>
      <c r="G52" s="119" t="s">
        <v>84</v>
      </c>
      <c r="H52" s="124" t="s">
        <v>24</v>
      </c>
      <c r="I52" s="139">
        <f>SUM(J39:J50)</f>
        <v>0</v>
      </c>
      <c r="J52" s="115" t="s">
        <v>14</v>
      </c>
      <c r="K52" s="104"/>
    </row>
    <row r="53" ht="12.75"/>
    <row r="54" ht="12.75"/>
  </sheetData>
  <sheetProtection password="DD1D" sheet="1" objects="1" scenarios="1"/>
  <mergeCells count="10">
    <mergeCell ref="C36:D36"/>
    <mergeCell ref="F36:G36"/>
    <mergeCell ref="B6:F7"/>
    <mergeCell ref="L3:S3"/>
    <mergeCell ref="A3:J3"/>
    <mergeCell ref="A2:J2"/>
    <mergeCell ref="A4:J4"/>
    <mergeCell ref="D9:F9"/>
    <mergeCell ref="C16:D16"/>
    <mergeCell ref="F16:G16"/>
  </mergeCells>
  <conditionalFormatting sqref="I39:I50">
    <cfRule type="cellIs" priority="1" dxfId="0" operator="lessThan" stopIfTrue="1">
      <formula>0</formula>
    </cfRule>
  </conditionalFormatting>
  <printOptions horizontalCentered="1"/>
  <pageMargins left="0.3937007874015748" right="0.3937007874015748" top="0.4724409448818898" bottom="0.8267716535433072" header="0.5118110236220472"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Tabelle9"/>
  <dimension ref="A1:ER50"/>
  <sheetViews>
    <sheetView showGridLines="0" workbookViewId="0" topLeftCell="A1">
      <selection activeCell="D30" sqref="D30"/>
    </sheetView>
  </sheetViews>
  <sheetFormatPr defaultColWidth="11.421875" defaultRowHeight="12.75"/>
  <cols>
    <col min="1" max="1" width="1.7109375" style="60" customWidth="1"/>
    <col min="2" max="2" width="9.7109375" style="60" customWidth="1"/>
    <col min="3" max="3" width="11.7109375" style="60" customWidth="1"/>
    <col min="4" max="4" width="15.7109375" style="60" customWidth="1"/>
    <col min="5" max="5" width="2.7109375" style="60" customWidth="1"/>
    <col min="6" max="6" width="14.7109375" style="60" customWidth="1"/>
    <col min="7" max="7" width="10.7109375" style="60" customWidth="1"/>
    <col min="8" max="8" width="2.7109375" style="60" customWidth="1"/>
    <col min="9" max="9" width="21.7109375" style="60" customWidth="1"/>
    <col min="10" max="10" width="5.7109375" style="60" customWidth="1"/>
    <col min="11" max="11" width="11.421875" style="60" customWidth="1"/>
    <col min="12" max="12" width="11.421875" style="96" customWidth="1"/>
    <col min="13" max="16384" width="11.421875" style="60" customWidth="1"/>
  </cols>
  <sheetData>
    <row r="1" spans="1:11" ht="12.75">
      <c r="A1" s="59"/>
      <c r="B1" s="59"/>
      <c r="C1" s="59"/>
      <c r="D1" s="59"/>
      <c r="E1" s="59"/>
      <c r="F1" s="59"/>
      <c r="G1" s="59"/>
      <c r="H1" s="59"/>
      <c r="I1" s="59"/>
      <c r="J1" s="59"/>
      <c r="K1" s="96"/>
    </row>
    <row r="2" spans="1:11" ht="27">
      <c r="A2" s="330" t="s">
        <v>123</v>
      </c>
      <c r="B2" s="330"/>
      <c r="C2" s="330"/>
      <c r="D2" s="330"/>
      <c r="E2" s="330"/>
      <c r="F2" s="330"/>
      <c r="G2" s="330"/>
      <c r="H2" s="330"/>
      <c r="I2" s="330"/>
      <c r="J2" s="330"/>
      <c r="K2" s="97"/>
    </row>
    <row r="3" spans="1:19" ht="27" customHeight="1">
      <c r="A3" s="335" t="s">
        <v>77</v>
      </c>
      <c r="B3" s="335"/>
      <c r="C3" s="335"/>
      <c r="D3" s="335"/>
      <c r="E3" s="335"/>
      <c r="F3" s="335"/>
      <c r="G3" s="335"/>
      <c r="H3" s="335"/>
      <c r="I3" s="335"/>
      <c r="J3" s="335"/>
      <c r="K3" s="97"/>
      <c r="L3" s="332"/>
      <c r="M3" s="332"/>
      <c r="N3" s="332"/>
      <c r="O3" s="332"/>
      <c r="P3" s="332"/>
      <c r="Q3" s="332"/>
      <c r="R3" s="332"/>
      <c r="S3" s="332"/>
    </row>
    <row r="4" spans="1:148" s="100" customFormat="1" ht="15" customHeight="1" thickBot="1">
      <c r="A4" s="331" t="str">
        <f>Deckblatt!R5</f>
        <v>Name - Bezeichnung - 2009</v>
      </c>
      <c r="B4" s="331"/>
      <c r="C4" s="331"/>
      <c r="D4" s="331"/>
      <c r="E4" s="331"/>
      <c r="F4" s="331"/>
      <c r="G4" s="331"/>
      <c r="H4" s="331"/>
      <c r="I4" s="331"/>
      <c r="J4" s="331"/>
      <c r="K4" s="98"/>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row>
    <row r="5" spans="19:148" ht="12.75">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row>
    <row r="6" spans="7:148" ht="12.75" customHeight="1">
      <c r="G6" s="62" t="s">
        <v>78</v>
      </c>
      <c r="L6" s="101"/>
      <c r="M6" s="102"/>
      <c r="N6" s="102"/>
      <c r="O6" s="102"/>
      <c r="P6" s="102"/>
      <c r="Q6" s="102"/>
      <c r="R6" s="102"/>
      <c r="S6" s="101"/>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row>
    <row r="7" spans="1:10" ht="23.25">
      <c r="A7" s="62"/>
      <c r="B7" s="297" t="s">
        <v>126</v>
      </c>
      <c r="C7" s="297"/>
      <c r="D7" s="297"/>
      <c r="G7" s="62"/>
      <c r="H7" s="62"/>
      <c r="I7" s="62"/>
      <c r="J7" s="62"/>
    </row>
    <row r="8" spans="6:12" ht="12.75">
      <c r="F8" s="61"/>
      <c r="L8" s="60"/>
    </row>
    <row r="9" spans="2:12" ht="15">
      <c r="B9" s="63" t="s">
        <v>64</v>
      </c>
      <c r="D9" s="327"/>
      <c r="E9" s="327"/>
      <c r="F9" s="327"/>
      <c r="H9" s="63"/>
      <c r="L9" s="60"/>
    </row>
    <row r="10" spans="2:12" ht="9" customHeight="1">
      <c r="B10" s="63"/>
      <c r="D10" s="142"/>
      <c r="E10" s="142"/>
      <c r="F10" s="142"/>
      <c r="H10" s="63"/>
      <c r="L10" s="60"/>
    </row>
    <row r="11" spans="2:12" ht="15">
      <c r="B11" s="63"/>
      <c r="D11" s="142"/>
      <c r="E11" s="142"/>
      <c r="F11" s="142"/>
      <c r="H11" s="63"/>
      <c r="L11" s="60"/>
    </row>
    <row r="12" spans="1:11" ht="15" customHeight="1">
      <c r="A12" s="104"/>
      <c r="B12" s="60" t="s">
        <v>79</v>
      </c>
      <c r="C12" s="104"/>
      <c r="D12" s="104"/>
      <c r="E12" s="298" t="str">
        <f>VLOOKUP(B7,D39:G42,3,FALSE)</f>
        <v> 10,00 kWh/l</v>
      </c>
      <c r="F12" s="298"/>
      <c r="G12" s="104"/>
      <c r="H12" s="104"/>
      <c r="I12" s="104"/>
      <c r="J12" s="104"/>
      <c r="K12" s="104"/>
    </row>
    <row r="13" spans="1:11" ht="15" customHeight="1">
      <c r="A13" s="104"/>
      <c r="G13" s="143">
        <v>13</v>
      </c>
      <c r="H13" s="295" t="s">
        <v>64</v>
      </c>
      <c r="I13" s="295"/>
      <c r="J13" s="104"/>
      <c r="K13" s="104"/>
    </row>
    <row r="14" spans="1:11" ht="15" customHeight="1">
      <c r="A14" s="104"/>
      <c r="B14" s="104"/>
      <c r="C14" s="113"/>
      <c r="D14" s="113"/>
      <c r="E14" s="113"/>
      <c r="F14" s="104"/>
      <c r="G14" s="104"/>
      <c r="H14" s="104"/>
      <c r="I14" s="104"/>
      <c r="J14" s="104"/>
      <c r="K14" s="104"/>
    </row>
    <row r="15" spans="1:11" ht="15" customHeight="1">
      <c r="A15" s="104"/>
      <c r="B15" s="113"/>
      <c r="C15" s="303" t="s">
        <v>125</v>
      </c>
      <c r="D15" s="304"/>
      <c r="E15" s="113"/>
      <c r="F15" s="305" t="s">
        <v>31</v>
      </c>
      <c r="G15" s="304"/>
      <c r="H15" s="113"/>
      <c r="I15" s="71" t="s">
        <v>32</v>
      </c>
      <c r="J15" s="104"/>
      <c r="K15" s="104"/>
    </row>
    <row r="16" spans="1:11" ht="15" customHeight="1">
      <c r="A16" s="104"/>
      <c r="B16" s="129"/>
      <c r="C16" s="112" t="s">
        <v>85</v>
      </c>
      <c r="D16" s="130" t="s">
        <v>103</v>
      </c>
      <c r="E16" s="131"/>
      <c r="F16" s="128" t="s">
        <v>103</v>
      </c>
      <c r="G16" s="132" t="s">
        <v>22</v>
      </c>
      <c r="H16" s="131"/>
      <c r="I16" s="71" t="s">
        <v>103</v>
      </c>
      <c r="J16" s="104"/>
      <c r="K16" s="104"/>
    </row>
    <row r="17" spans="1:11" ht="15" customHeight="1">
      <c r="A17" s="104"/>
      <c r="B17" s="133"/>
      <c r="C17" s="81" t="s">
        <v>18</v>
      </c>
      <c r="D17" s="36"/>
      <c r="E17" s="134"/>
      <c r="F17" s="140" t="s">
        <v>16</v>
      </c>
      <c r="G17" s="136" t="s">
        <v>23</v>
      </c>
      <c r="H17" s="134"/>
      <c r="I17" s="144" t="s">
        <v>16</v>
      </c>
      <c r="J17" s="104"/>
      <c r="K17" s="104"/>
    </row>
    <row r="18" spans="1:11" ht="15" customHeight="1">
      <c r="A18" s="104"/>
      <c r="B18" s="137" t="s">
        <v>2</v>
      </c>
      <c r="C18" s="24"/>
      <c r="D18" s="37"/>
      <c r="E18" s="138" t="s">
        <v>17</v>
      </c>
      <c r="F18" s="37"/>
      <c r="G18" s="31"/>
      <c r="H18" s="138" t="s">
        <v>17</v>
      </c>
      <c r="I18" s="18">
        <f aca="true" t="shared" si="0" ref="I18:I29">IF(AND(ISNUMBER(D18),ISNUMBER(D17)),(D17+IF(ISNUMBER(F18),F18,0)-D18),0)</f>
        <v>0</v>
      </c>
      <c r="J18" s="104"/>
      <c r="K18" s="104"/>
    </row>
    <row r="19" spans="1:11" ht="15" customHeight="1">
      <c r="A19" s="104"/>
      <c r="B19" s="137" t="s">
        <v>3</v>
      </c>
      <c r="C19" s="25"/>
      <c r="D19" s="37"/>
      <c r="E19" s="138" t="s">
        <v>17</v>
      </c>
      <c r="F19" s="37"/>
      <c r="G19" s="31"/>
      <c r="H19" s="138" t="s">
        <v>17</v>
      </c>
      <c r="I19" s="18">
        <f t="shared" si="0"/>
        <v>0</v>
      </c>
      <c r="J19" s="104"/>
      <c r="K19" s="104"/>
    </row>
    <row r="20" spans="1:11" ht="15" customHeight="1">
      <c r="A20" s="104"/>
      <c r="B20" s="137" t="s">
        <v>4</v>
      </c>
      <c r="C20" s="25"/>
      <c r="D20" s="37"/>
      <c r="E20" s="138" t="s">
        <v>17</v>
      </c>
      <c r="F20" s="40"/>
      <c r="G20" s="31"/>
      <c r="H20" s="138" t="s">
        <v>17</v>
      </c>
      <c r="I20" s="18">
        <f t="shared" si="0"/>
        <v>0</v>
      </c>
      <c r="J20" s="104"/>
      <c r="K20" s="104"/>
    </row>
    <row r="21" spans="1:11" ht="15" customHeight="1">
      <c r="A21" s="104"/>
      <c r="B21" s="137" t="s">
        <v>5</v>
      </c>
      <c r="C21" s="25"/>
      <c r="D21" s="37"/>
      <c r="E21" s="138" t="s">
        <v>17</v>
      </c>
      <c r="F21" s="40"/>
      <c r="G21" s="31"/>
      <c r="H21" s="138" t="s">
        <v>17</v>
      </c>
      <c r="I21" s="18">
        <f t="shared" si="0"/>
        <v>0</v>
      </c>
      <c r="J21" s="104"/>
      <c r="K21" s="104"/>
    </row>
    <row r="22" spans="1:11" ht="15" customHeight="1">
      <c r="A22" s="104"/>
      <c r="B22" s="137" t="s">
        <v>6</v>
      </c>
      <c r="C22" s="25"/>
      <c r="D22" s="37"/>
      <c r="E22" s="138" t="s">
        <v>17</v>
      </c>
      <c r="F22" s="40"/>
      <c r="G22" s="31"/>
      <c r="H22" s="138" t="s">
        <v>17</v>
      </c>
      <c r="I22" s="18">
        <f t="shared" si="0"/>
        <v>0</v>
      </c>
      <c r="J22" s="104"/>
      <c r="K22" s="104"/>
    </row>
    <row r="23" spans="1:11" ht="15" customHeight="1">
      <c r="A23" s="104"/>
      <c r="B23" s="137" t="s">
        <v>7</v>
      </c>
      <c r="C23" s="25"/>
      <c r="D23" s="37"/>
      <c r="E23" s="138" t="s">
        <v>17</v>
      </c>
      <c r="F23" s="40"/>
      <c r="G23" s="31"/>
      <c r="H23" s="138" t="s">
        <v>17</v>
      </c>
      <c r="I23" s="18">
        <f t="shared" si="0"/>
        <v>0</v>
      </c>
      <c r="J23" s="118"/>
      <c r="K23" s="104"/>
    </row>
    <row r="24" spans="1:11" ht="15" customHeight="1">
      <c r="A24" s="104"/>
      <c r="B24" s="137" t="s">
        <v>8</v>
      </c>
      <c r="C24" s="25"/>
      <c r="D24" s="37"/>
      <c r="E24" s="138" t="s">
        <v>17</v>
      </c>
      <c r="F24" s="40"/>
      <c r="G24" s="31"/>
      <c r="H24" s="138" t="s">
        <v>17</v>
      </c>
      <c r="I24" s="18">
        <f t="shared" si="0"/>
        <v>0</v>
      </c>
      <c r="J24" s="104"/>
      <c r="K24" s="104"/>
    </row>
    <row r="25" spans="1:11" ht="15" customHeight="1">
      <c r="A25" s="104"/>
      <c r="B25" s="137" t="s">
        <v>9</v>
      </c>
      <c r="C25" s="25"/>
      <c r="D25" s="37"/>
      <c r="E25" s="138" t="s">
        <v>17</v>
      </c>
      <c r="F25" s="40"/>
      <c r="G25" s="31"/>
      <c r="H25" s="138" t="s">
        <v>17</v>
      </c>
      <c r="I25" s="18">
        <f t="shared" si="0"/>
        <v>0</v>
      </c>
      <c r="J25" s="104"/>
      <c r="K25" s="104"/>
    </row>
    <row r="26" spans="1:11" ht="15" customHeight="1">
      <c r="A26" s="104"/>
      <c r="B26" s="137" t="s">
        <v>10</v>
      </c>
      <c r="C26" s="25"/>
      <c r="D26" s="37"/>
      <c r="E26" s="138" t="s">
        <v>17</v>
      </c>
      <c r="F26" s="40"/>
      <c r="G26" s="31"/>
      <c r="H26" s="138" t="s">
        <v>17</v>
      </c>
      <c r="I26" s="18">
        <f t="shared" si="0"/>
        <v>0</v>
      </c>
      <c r="J26" s="104"/>
      <c r="K26" s="104"/>
    </row>
    <row r="27" spans="2:9" ht="15" customHeight="1">
      <c r="B27" s="84" t="s">
        <v>11</v>
      </c>
      <c r="C27" s="25"/>
      <c r="D27" s="38"/>
      <c r="E27" s="85" t="s">
        <v>17</v>
      </c>
      <c r="F27" s="41"/>
      <c r="G27" s="31"/>
      <c r="H27" s="85" t="s">
        <v>17</v>
      </c>
      <c r="I27" s="18">
        <f t="shared" si="0"/>
        <v>0</v>
      </c>
    </row>
    <row r="28" spans="2:9" ht="15" customHeight="1">
      <c r="B28" s="84" t="s">
        <v>12</v>
      </c>
      <c r="C28" s="25"/>
      <c r="D28" s="38"/>
      <c r="E28" s="85" t="s">
        <v>17</v>
      </c>
      <c r="F28" s="41"/>
      <c r="G28" s="31"/>
      <c r="H28" s="85" t="s">
        <v>17</v>
      </c>
      <c r="I28" s="18">
        <f t="shared" si="0"/>
        <v>0</v>
      </c>
    </row>
    <row r="29" spans="2:9" ht="15" customHeight="1">
      <c r="B29" s="86" t="s">
        <v>13</v>
      </c>
      <c r="C29" s="26"/>
      <c r="D29" s="39"/>
      <c r="E29" s="87" t="s">
        <v>17</v>
      </c>
      <c r="F29" s="39"/>
      <c r="G29" s="26"/>
      <c r="H29" s="87" t="s">
        <v>17</v>
      </c>
      <c r="I29" s="19">
        <f t="shared" si="0"/>
        <v>0</v>
      </c>
    </row>
    <row r="30" spans="2:11" ht="15" customHeight="1">
      <c r="B30" s="14"/>
      <c r="C30" s="14"/>
      <c r="D30" s="15"/>
      <c r="E30" s="134"/>
      <c r="F30" s="14"/>
      <c r="G30" s="15"/>
      <c r="H30" s="134"/>
      <c r="I30" s="15"/>
      <c r="J30" s="104"/>
      <c r="K30" s="104"/>
    </row>
    <row r="31" spans="2:11" ht="15" customHeight="1">
      <c r="B31" s="113"/>
      <c r="C31" s="113"/>
      <c r="D31" s="113"/>
      <c r="E31" s="113"/>
      <c r="F31" s="113"/>
      <c r="G31" s="104"/>
      <c r="H31" s="104"/>
      <c r="I31" s="145"/>
      <c r="J31" s="104"/>
      <c r="K31" s="104"/>
    </row>
    <row r="32" spans="2:11" ht="15" customHeight="1">
      <c r="B32" s="104"/>
      <c r="C32" s="104"/>
      <c r="D32" s="104"/>
      <c r="E32" s="104"/>
      <c r="F32" s="104"/>
      <c r="G32" s="146" t="s">
        <v>122</v>
      </c>
      <c r="H32" s="104"/>
      <c r="I32" s="147" t="str">
        <f>CONCATENATE(TEXT(SUM(I18:I29),"0.000,00")," ",VLOOKUP(B7,D39:I43,6,FALSE))</f>
        <v>0.000,00 Liter</v>
      </c>
      <c r="J32" s="113"/>
      <c r="K32" s="104"/>
    </row>
    <row r="33" spans="2:11" ht="15" customHeight="1">
      <c r="B33" s="104"/>
      <c r="C33" s="104"/>
      <c r="D33" s="104"/>
      <c r="E33" s="104"/>
      <c r="F33" s="104"/>
      <c r="G33" s="104"/>
      <c r="H33" s="104"/>
      <c r="I33" s="104"/>
      <c r="J33" s="104"/>
      <c r="K33" s="104"/>
    </row>
    <row r="34" spans="1:11" ht="15" customHeight="1">
      <c r="A34" s="61"/>
      <c r="B34" s="296" t="s">
        <v>128</v>
      </c>
      <c r="C34" s="296"/>
      <c r="D34" s="296"/>
      <c r="E34" s="296"/>
      <c r="F34" s="296"/>
      <c r="G34" s="296"/>
      <c r="H34" s="296"/>
      <c r="I34" s="296"/>
      <c r="J34" s="113"/>
      <c r="K34" s="104"/>
    </row>
    <row r="35" spans="2:11" ht="15" customHeight="1">
      <c r="B35" s="104"/>
      <c r="C35" s="104"/>
      <c r="D35" s="104"/>
      <c r="E35" s="104"/>
      <c r="F35" s="104"/>
      <c r="G35" s="104"/>
      <c r="H35" s="104"/>
      <c r="I35" s="104"/>
      <c r="J35" s="104"/>
      <c r="K35" s="104"/>
    </row>
    <row r="36" spans="2:11" ht="13.5" customHeight="1">
      <c r="B36" s="113"/>
      <c r="C36" s="146"/>
      <c r="D36" s="148">
        <f>VLOOKUP(B7,D39:G43,4,FALSE)</f>
        <v>10</v>
      </c>
      <c r="E36" s="123"/>
      <c r="F36" s="104"/>
      <c r="G36" s="146" t="s">
        <v>84</v>
      </c>
      <c r="H36" s="124" t="s">
        <v>24</v>
      </c>
      <c r="I36" s="147" t="str">
        <f>CONCATENATE(TEXT(SUM(I18:I29)*D36,"0.000,00")," kWh")</f>
        <v>0.000,00 kWh</v>
      </c>
      <c r="J36" s="104"/>
      <c r="K36" s="104"/>
    </row>
    <row r="37" spans="2:11" ht="15" customHeight="1">
      <c r="B37" s="104"/>
      <c r="C37" s="104"/>
      <c r="D37" s="104"/>
      <c r="E37" s="104"/>
      <c r="F37" s="104"/>
      <c r="G37" s="104"/>
      <c r="H37" s="104"/>
      <c r="I37" s="104"/>
      <c r="J37" s="104"/>
      <c r="K37" s="104"/>
    </row>
    <row r="38" spans="2:11" ht="13.5" customHeight="1">
      <c r="B38" s="104"/>
      <c r="C38" s="14"/>
      <c r="D38" s="149" t="s">
        <v>25</v>
      </c>
      <c r="E38" s="149"/>
      <c r="F38" s="150" t="s">
        <v>33</v>
      </c>
      <c r="G38" s="30"/>
      <c r="H38" s="30"/>
      <c r="I38" s="30"/>
      <c r="J38" s="104"/>
      <c r="K38" s="104"/>
    </row>
    <row r="39" spans="1:11" ht="15" customHeight="1">
      <c r="A39" s="61"/>
      <c r="B39" s="113"/>
      <c r="C39" s="14"/>
      <c r="D39" s="151" t="s">
        <v>126</v>
      </c>
      <c r="E39" s="152"/>
      <c r="F39" s="153" t="s">
        <v>34</v>
      </c>
      <c r="G39" s="16">
        <v>10</v>
      </c>
      <c r="H39" s="3"/>
      <c r="I39" s="3" t="s">
        <v>29</v>
      </c>
      <c r="J39" s="104"/>
      <c r="K39" s="104"/>
    </row>
    <row r="40" spans="1:11" ht="13.5" customHeight="1">
      <c r="A40" s="61"/>
      <c r="B40" s="154"/>
      <c r="C40" s="14"/>
      <c r="D40" s="155" t="s">
        <v>127</v>
      </c>
      <c r="E40" s="156"/>
      <c r="F40" s="157" t="s">
        <v>129</v>
      </c>
      <c r="G40" s="16">
        <v>10.38</v>
      </c>
      <c r="H40" s="3"/>
      <c r="I40" s="3" t="s">
        <v>29</v>
      </c>
      <c r="J40" s="104"/>
      <c r="K40" s="104"/>
    </row>
    <row r="41" spans="1:11" ht="12.75">
      <c r="A41" s="61"/>
      <c r="B41" s="154"/>
      <c r="C41" s="14"/>
      <c r="G41" s="30"/>
      <c r="H41" s="30"/>
      <c r="I41" s="30"/>
      <c r="J41" s="104"/>
      <c r="K41" s="104"/>
    </row>
    <row r="42" spans="1:11" ht="12.75">
      <c r="A42" s="61"/>
      <c r="B42" s="113"/>
      <c r="C42" s="14"/>
      <c r="G42" s="3"/>
      <c r="H42" s="3"/>
      <c r="I42" s="3"/>
      <c r="J42" s="104"/>
      <c r="K42" s="104"/>
    </row>
    <row r="43" spans="1:11" ht="12.75">
      <c r="A43" s="61"/>
      <c r="B43" s="113"/>
      <c r="C43" s="30"/>
      <c r="D43" s="3" t="s">
        <v>27</v>
      </c>
      <c r="E43" s="17"/>
      <c r="F43" s="3" t="s">
        <v>28</v>
      </c>
      <c r="G43" s="3"/>
      <c r="H43" s="3"/>
      <c r="I43" s="3"/>
      <c r="J43" s="104"/>
      <c r="K43" s="104"/>
    </row>
    <row r="44" spans="2:11" ht="12.75">
      <c r="B44" s="104" t="s">
        <v>51</v>
      </c>
      <c r="C44" s="104"/>
      <c r="D44" s="104"/>
      <c r="E44" s="104"/>
      <c r="F44" s="104"/>
      <c r="G44" s="104"/>
      <c r="H44" s="104"/>
      <c r="I44" s="104"/>
      <c r="J44" s="104"/>
      <c r="K44" s="104"/>
    </row>
    <row r="45" spans="2:11" ht="12.75">
      <c r="B45" s="104" t="s">
        <v>52</v>
      </c>
      <c r="C45" s="104"/>
      <c r="D45" s="104"/>
      <c r="E45" s="104"/>
      <c r="F45" s="104"/>
      <c r="G45" s="104"/>
      <c r="H45" s="104"/>
      <c r="I45" s="104"/>
      <c r="J45" s="104"/>
      <c r="K45" s="104"/>
    </row>
    <row r="46" spans="2:11" ht="12.75">
      <c r="B46" s="104" t="s">
        <v>130</v>
      </c>
      <c r="C46" s="104"/>
      <c r="D46" s="104"/>
      <c r="E46" s="104"/>
      <c r="F46" s="104"/>
      <c r="G46" s="104"/>
      <c r="H46" s="104"/>
      <c r="I46" s="104"/>
      <c r="J46" s="104"/>
      <c r="K46" s="104"/>
    </row>
    <row r="48" spans="2:10" ht="12.75">
      <c r="B48" s="293"/>
      <c r="C48" s="293"/>
      <c r="E48" s="294"/>
      <c r="F48" s="294"/>
      <c r="G48" s="294"/>
      <c r="H48" s="294"/>
      <c r="I48" s="293"/>
      <c r="J48" s="293"/>
    </row>
    <row r="50" spans="5:8" ht="12.75">
      <c r="E50" s="293"/>
      <c r="F50" s="293"/>
      <c r="G50" s="293"/>
      <c r="H50" s="293"/>
    </row>
  </sheetData>
  <sheetProtection password="DD1D" sheet="1" objects="1" scenarios="1"/>
  <mergeCells count="15">
    <mergeCell ref="A2:J2"/>
    <mergeCell ref="I48:J48"/>
    <mergeCell ref="A4:J4"/>
    <mergeCell ref="B48:C48"/>
    <mergeCell ref="B7:D7"/>
    <mergeCell ref="E12:F12"/>
    <mergeCell ref="D9:F9"/>
    <mergeCell ref="E50:H50"/>
    <mergeCell ref="E48:H48"/>
    <mergeCell ref="L3:S3"/>
    <mergeCell ref="C15:D15"/>
    <mergeCell ref="F15:G15"/>
    <mergeCell ref="H13:I13"/>
    <mergeCell ref="B34:I34"/>
    <mergeCell ref="A3:J3"/>
  </mergeCells>
  <conditionalFormatting sqref="H13:I13">
    <cfRule type="expression" priority="1" dxfId="1" stopIfTrue="1">
      <formula>EXACT(B13,"manuell")</formula>
    </cfRule>
    <cfRule type="expression" priority="2" dxfId="2" stopIfTrue="1">
      <formula>NOT(EXACT(B13,"manuell"))</formula>
    </cfRule>
  </conditionalFormatting>
  <conditionalFormatting sqref="G13">
    <cfRule type="expression" priority="3" dxfId="2" stopIfTrue="1">
      <formula>NOT(EXACT(B13,"manuell"))</formula>
    </cfRule>
    <cfRule type="expression" priority="4" dxfId="1" stopIfTrue="1">
      <formula>EXACT(B13,"manuell")</formula>
    </cfRule>
  </conditionalFormatting>
  <conditionalFormatting sqref="I18:I29">
    <cfRule type="cellIs" priority="5" dxfId="0" operator="lessThan" stopIfTrue="1">
      <formula>0</formula>
    </cfRule>
  </conditionalFormatting>
  <dataValidations count="1">
    <dataValidation type="list" allowBlank="1" showInputMessage="1" showErrorMessage="1" sqref="B7">
      <formula1>energieträger</formula1>
    </dataValidation>
  </dataValidations>
  <printOptions horizontalCentered="1"/>
  <pageMargins left="0.3937007874015748" right="0.3937007874015748" top="0.4724409448818898" bottom="0.8267716535433072" header="0.5118110236220472"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Tabelle11"/>
  <dimension ref="A1:CU74"/>
  <sheetViews>
    <sheetView showGridLines="0" workbookViewId="0" topLeftCell="A1">
      <selection activeCell="E27" sqref="E27"/>
    </sheetView>
  </sheetViews>
  <sheetFormatPr defaultColWidth="11.421875" defaultRowHeight="12.75"/>
  <cols>
    <col min="1" max="1" width="10.7109375" style="60" customWidth="1"/>
    <col min="2" max="3" width="11.7109375" style="60" customWidth="1"/>
    <col min="4" max="4" width="2.7109375" style="60" customWidth="1"/>
    <col min="5" max="5" width="13.7109375" style="60" customWidth="1"/>
    <col min="6" max="6" width="1.7109375" style="60" customWidth="1"/>
    <col min="7" max="7" width="12.7109375" style="60" customWidth="1"/>
    <col min="8" max="8" width="14.7109375" style="60" customWidth="1"/>
    <col min="9" max="9" width="2.7109375" style="60" customWidth="1"/>
    <col min="10" max="10" width="14.7109375" style="60" customWidth="1"/>
    <col min="11" max="11" width="11.421875" style="60" customWidth="1"/>
    <col min="12" max="12" width="11.421875" style="96" customWidth="1"/>
    <col min="13" max="16384" width="11.421875" style="60" customWidth="1"/>
  </cols>
  <sheetData>
    <row r="1" spans="1:11" ht="12.75">
      <c r="A1" s="59"/>
      <c r="B1" s="59"/>
      <c r="C1" s="59"/>
      <c r="D1" s="59"/>
      <c r="E1" s="59"/>
      <c r="F1" s="59"/>
      <c r="G1" s="59"/>
      <c r="H1" s="59"/>
      <c r="I1" s="59"/>
      <c r="J1" s="59"/>
      <c r="K1" s="96"/>
    </row>
    <row r="2" spans="1:11" ht="27" customHeight="1">
      <c r="A2" s="330" t="s">
        <v>123</v>
      </c>
      <c r="B2" s="330"/>
      <c r="C2" s="330"/>
      <c r="D2" s="330"/>
      <c r="E2" s="330"/>
      <c r="F2" s="330"/>
      <c r="G2" s="330"/>
      <c r="H2" s="330"/>
      <c r="I2" s="330"/>
      <c r="J2" s="330"/>
      <c r="K2" s="97"/>
    </row>
    <row r="3" spans="1:19" ht="27" customHeight="1">
      <c r="A3" s="333" t="s">
        <v>77</v>
      </c>
      <c r="B3" s="333"/>
      <c r="C3" s="333"/>
      <c r="D3" s="333"/>
      <c r="E3" s="333"/>
      <c r="F3" s="333"/>
      <c r="G3" s="333"/>
      <c r="H3" s="333"/>
      <c r="I3" s="333"/>
      <c r="J3" s="333"/>
      <c r="K3" s="97"/>
      <c r="L3" s="332"/>
      <c r="M3" s="332"/>
      <c r="N3" s="332"/>
      <c r="O3" s="332"/>
      <c r="P3" s="332"/>
      <c r="Q3" s="332"/>
      <c r="R3" s="332"/>
      <c r="S3" s="332"/>
    </row>
    <row r="4" spans="1:99" s="100" customFormat="1" ht="15" customHeight="1" thickBot="1">
      <c r="A4" s="331" t="str">
        <f>Deckblatt!R5</f>
        <v>Name - Bezeichnung - 2009</v>
      </c>
      <c r="B4" s="331"/>
      <c r="C4" s="331"/>
      <c r="D4" s="331"/>
      <c r="E4" s="331"/>
      <c r="F4" s="331"/>
      <c r="G4" s="331"/>
      <c r="H4" s="331"/>
      <c r="I4" s="331"/>
      <c r="J4" s="331"/>
      <c r="K4" s="98"/>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row>
    <row r="5" spans="12:19" ht="12.75" customHeight="1">
      <c r="L5" s="101"/>
      <c r="M5" s="102"/>
      <c r="N5" s="102"/>
      <c r="O5" s="102"/>
      <c r="P5" s="102"/>
      <c r="Q5" s="102"/>
      <c r="R5" s="102"/>
      <c r="S5" s="102"/>
    </row>
    <row r="6" spans="1:10" ht="14.25">
      <c r="A6" s="62"/>
      <c r="B6" s="334" t="s">
        <v>95</v>
      </c>
      <c r="C6" s="334"/>
      <c r="D6" s="334"/>
      <c r="E6" s="334"/>
      <c r="F6" s="62"/>
      <c r="G6" s="62" t="s">
        <v>78</v>
      </c>
      <c r="H6" s="62"/>
      <c r="I6" s="62"/>
      <c r="J6" s="62"/>
    </row>
    <row r="7" spans="2:16" ht="12.75">
      <c r="B7" s="334"/>
      <c r="C7" s="334"/>
      <c r="D7" s="334"/>
      <c r="E7" s="334"/>
      <c r="F7" s="61"/>
      <c r="L7" s="60"/>
      <c r="P7" s="111"/>
    </row>
    <row r="8" spans="3:16" ht="9.75" customHeight="1">
      <c r="C8" s="63"/>
      <c r="D8" s="61"/>
      <c r="E8" s="61"/>
      <c r="F8" s="61"/>
      <c r="H8" s="63"/>
      <c r="L8" s="60"/>
      <c r="P8" s="159"/>
    </row>
    <row r="9" spans="2:12" ht="14.25">
      <c r="B9" s="60" t="s">
        <v>74</v>
      </c>
      <c r="C9" s="63"/>
      <c r="D9" s="62"/>
      <c r="E9" s="62"/>
      <c r="F9" s="62"/>
      <c r="G9" s="62"/>
      <c r="H9" s="62"/>
      <c r="I9" s="62"/>
      <c r="J9" s="62"/>
      <c r="L9" s="60"/>
    </row>
    <row r="10" spans="1:12" ht="9" customHeight="1">
      <c r="A10" s="104"/>
      <c r="B10" s="104"/>
      <c r="C10" s="61"/>
      <c r="D10" s="61"/>
      <c r="E10" s="61"/>
      <c r="F10" s="61"/>
      <c r="L10" s="60"/>
    </row>
    <row r="11" spans="1:13" ht="13.5" customHeight="1">
      <c r="A11" s="104"/>
      <c r="C11" s="63" t="s">
        <v>63</v>
      </c>
      <c r="D11" s="61"/>
      <c r="E11" s="61"/>
      <c r="F11" s="61"/>
      <c r="H11" s="60" t="s">
        <v>64</v>
      </c>
      <c r="I11" s="63"/>
      <c r="L11" s="111"/>
      <c r="M11" s="111"/>
    </row>
    <row r="12" spans="1:12" ht="15" customHeight="1">
      <c r="A12" s="104"/>
      <c r="C12" s="64"/>
      <c r="D12" s="329"/>
      <c r="E12" s="329"/>
      <c r="I12" s="327"/>
      <c r="J12" s="327"/>
      <c r="L12" s="60"/>
    </row>
    <row r="13" spans="2:9" ht="9.75" customHeight="1">
      <c r="B13" s="159"/>
      <c r="C13" s="160"/>
      <c r="D13" s="161"/>
      <c r="E13" s="161"/>
      <c r="F13" s="161"/>
      <c r="G13" s="162"/>
      <c r="H13" s="159"/>
      <c r="I13" s="159"/>
    </row>
    <row r="14" spans="3:12" ht="14.25">
      <c r="C14" s="63" t="s">
        <v>62</v>
      </c>
      <c r="D14" s="328"/>
      <c r="E14" s="328"/>
      <c r="G14" s="337" t="s">
        <v>62</v>
      </c>
      <c r="H14" s="337"/>
      <c r="I14" s="328"/>
      <c r="J14" s="328"/>
      <c r="K14" s="104"/>
      <c r="L14" s="109"/>
    </row>
    <row r="15" spans="2:12" ht="9" customHeight="1">
      <c r="B15" s="63"/>
      <c r="C15" s="66"/>
      <c r="D15" s="66"/>
      <c r="E15" s="66"/>
      <c r="G15" s="63"/>
      <c r="H15" s="66"/>
      <c r="I15" s="66"/>
      <c r="K15" s="104"/>
      <c r="L15" s="104"/>
    </row>
    <row r="16" spans="2:12" ht="15" customHeight="1">
      <c r="B16" s="63" t="s">
        <v>69</v>
      </c>
      <c r="C16" s="66"/>
      <c r="D16" s="66"/>
      <c r="E16" s="66"/>
      <c r="F16" s="329"/>
      <c r="G16" s="329"/>
      <c r="H16" s="66"/>
      <c r="I16" s="67">
        <f>IF(ISNUMBER(G16),G16,1)</f>
        <v>1</v>
      </c>
      <c r="J16" s="66"/>
      <c r="K16" s="104"/>
      <c r="L16" s="104"/>
    </row>
    <row r="17" spans="2:12" ht="15" customHeight="1">
      <c r="B17" s="61"/>
      <c r="C17" s="61"/>
      <c r="D17" s="61"/>
      <c r="E17" s="61"/>
      <c r="K17" s="104"/>
      <c r="L17" s="109"/>
    </row>
    <row r="18" spans="1:12" ht="15" customHeight="1">
      <c r="A18" s="68" t="s">
        <v>119</v>
      </c>
      <c r="B18" s="69"/>
      <c r="C18" s="70"/>
      <c r="D18" s="61"/>
      <c r="E18" s="71" t="s">
        <v>15</v>
      </c>
      <c r="G18" s="72" t="s">
        <v>120</v>
      </c>
      <c r="H18" s="70"/>
      <c r="I18" s="61"/>
      <c r="J18" s="71" t="s">
        <v>15</v>
      </c>
      <c r="K18" s="104"/>
      <c r="L18" s="109"/>
    </row>
    <row r="19" spans="1:12" ht="15" customHeight="1">
      <c r="A19" s="70"/>
      <c r="B19" s="73"/>
      <c r="C19" s="74" t="s">
        <v>1</v>
      </c>
      <c r="D19" s="61"/>
      <c r="E19" s="71" t="s">
        <v>54</v>
      </c>
      <c r="G19" s="69"/>
      <c r="H19" s="74" t="s">
        <v>1</v>
      </c>
      <c r="I19" s="61"/>
      <c r="J19" s="71" t="s">
        <v>54</v>
      </c>
      <c r="K19" s="104"/>
      <c r="L19" s="109"/>
    </row>
    <row r="20" spans="1:12" ht="15" customHeight="1">
      <c r="A20" s="75" t="s">
        <v>21</v>
      </c>
      <c r="B20" s="76" t="s">
        <v>0</v>
      </c>
      <c r="C20" s="75" t="s">
        <v>14</v>
      </c>
      <c r="D20" s="77"/>
      <c r="E20" s="78" t="s">
        <v>14</v>
      </c>
      <c r="G20" s="79" t="s">
        <v>0</v>
      </c>
      <c r="H20" s="75" t="s">
        <v>14</v>
      </c>
      <c r="I20" s="77"/>
      <c r="J20" s="78" t="s">
        <v>14</v>
      </c>
      <c r="K20" s="104"/>
      <c r="L20" s="109"/>
    </row>
    <row r="21" spans="1:12" ht="15" customHeight="1">
      <c r="A21" s="80" t="s">
        <v>23</v>
      </c>
      <c r="B21" s="81" t="s">
        <v>18</v>
      </c>
      <c r="C21" s="20"/>
      <c r="D21" s="66"/>
      <c r="E21" s="82" t="s">
        <v>16</v>
      </c>
      <c r="G21" s="83" t="s">
        <v>18</v>
      </c>
      <c r="H21" s="20"/>
      <c r="I21" s="66"/>
      <c r="J21" s="82" t="s">
        <v>16</v>
      </c>
      <c r="K21" s="104"/>
      <c r="L21" s="109"/>
    </row>
    <row r="22" spans="1:12" ht="15" customHeight="1">
      <c r="A22" s="84" t="s">
        <v>2</v>
      </c>
      <c r="B22" s="24"/>
      <c r="C22" s="21"/>
      <c r="D22" s="85"/>
      <c r="E22" s="18">
        <f>IF(C22&gt;C21,(C22-C21)*$I$16,0)</f>
        <v>0</v>
      </c>
      <c r="G22" s="27"/>
      <c r="H22" s="21"/>
      <c r="I22" s="85" t="s">
        <v>17</v>
      </c>
      <c r="J22" s="18">
        <f>IF(H22&gt;H21,(H22-H21)*$I$16,0)</f>
        <v>0</v>
      </c>
      <c r="K22" s="104"/>
      <c r="L22" s="109"/>
    </row>
    <row r="23" spans="1:12" ht="15" customHeight="1">
      <c r="A23" s="84" t="s">
        <v>3</v>
      </c>
      <c r="B23" s="25"/>
      <c r="C23" s="22"/>
      <c r="D23" s="85" t="s">
        <v>17</v>
      </c>
      <c r="E23" s="18">
        <f aca="true" t="shared" si="0" ref="E23:E33">IF(C23&gt;C22,(C23-C22)*$I$16,0)</f>
        <v>0</v>
      </c>
      <c r="G23" s="28"/>
      <c r="H23" s="22"/>
      <c r="I23" s="85" t="s">
        <v>17</v>
      </c>
      <c r="J23" s="18">
        <f aca="true" t="shared" si="1" ref="J23:J33">IF(H23&gt;H22,(H23-H22)*$I$16,0)</f>
        <v>0</v>
      </c>
      <c r="K23" s="104"/>
      <c r="L23" s="109"/>
    </row>
    <row r="24" spans="1:12" ht="15" customHeight="1">
      <c r="A24" s="84" t="s">
        <v>4</v>
      </c>
      <c r="B24" s="25"/>
      <c r="C24" s="22"/>
      <c r="D24" s="85" t="s">
        <v>17</v>
      </c>
      <c r="E24" s="18">
        <f t="shared" si="0"/>
        <v>0</v>
      </c>
      <c r="G24" s="28"/>
      <c r="H24" s="22"/>
      <c r="I24" s="85" t="s">
        <v>17</v>
      </c>
      <c r="J24" s="18">
        <f t="shared" si="1"/>
        <v>0</v>
      </c>
      <c r="K24" s="104"/>
      <c r="L24" s="109"/>
    </row>
    <row r="25" spans="1:12" ht="15" customHeight="1">
      <c r="A25" s="84" t="s">
        <v>5</v>
      </c>
      <c r="B25" s="25"/>
      <c r="C25" s="22"/>
      <c r="D25" s="85" t="s">
        <v>17</v>
      </c>
      <c r="E25" s="18">
        <f t="shared" si="0"/>
        <v>0</v>
      </c>
      <c r="G25" s="28"/>
      <c r="H25" s="22"/>
      <c r="I25" s="85" t="s">
        <v>17</v>
      </c>
      <c r="J25" s="18">
        <f t="shared" si="1"/>
        <v>0</v>
      </c>
      <c r="K25" s="104"/>
      <c r="L25" s="109"/>
    </row>
    <row r="26" spans="1:12" ht="15" customHeight="1">
      <c r="A26" s="84" t="s">
        <v>6</v>
      </c>
      <c r="B26" s="25"/>
      <c r="C26" s="22"/>
      <c r="D26" s="85" t="s">
        <v>17</v>
      </c>
      <c r="E26" s="18">
        <f t="shared" si="0"/>
        <v>0</v>
      </c>
      <c r="G26" s="28"/>
      <c r="H26" s="22"/>
      <c r="I26" s="85" t="s">
        <v>17</v>
      </c>
      <c r="J26" s="18">
        <f t="shared" si="1"/>
        <v>0</v>
      </c>
      <c r="K26" s="104"/>
      <c r="L26" s="109"/>
    </row>
    <row r="27" spans="1:12" ht="15" customHeight="1">
      <c r="A27" s="84" t="s">
        <v>7</v>
      </c>
      <c r="B27" s="25"/>
      <c r="C27" s="22"/>
      <c r="D27" s="85" t="s">
        <v>17</v>
      </c>
      <c r="E27" s="18">
        <f t="shared" si="0"/>
        <v>0</v>
      </c>
      <c r="G27" s="28"/>
      <c r="H27" s="22"/>
      <c r="I27" s="85" t="s">
        <v>17</v>
      </c>
      <c r="J27" s="18">
        <f t="shared" si="1"/>
        <v>0</v>
      </c>
      <c r="K27" s="104"/>
      <c r="L27" s="109"/>
    </row>
    <row r="28" spans="1:12" ht="15" customHeight="1">
      <c r="A28" s="84" t="s">
        <v>8</v>
      </c>
      <c r="B28" s="25"/>
      <c r="C28" s="22"/>
      <c r="D28" s="85" t="s">
        <v>17</v>
      </c>
      <c r="E28" s="18">
        <f t="shared" si="0"/>
        <v>0</v>
      </c>
      <c r="G28" s="28"/>
      <c r="H28" s="22"/>
      <c r="I28" s="85" t="s">
        <v>17</v>
      </c>
      <c r="J28" s="18">
        <f t="shared" si="1"/>
        <v>0</v>
      </c>
      <c r="K28" s="104"/>
      <c r="L28" s="109"/>
    </row>
    <row r="29" spans="1:12" ht="15" customHeight="1">
      <c r="A29" s="84" t="s">
        <v>9</v>
      </c>
      <c r="B29" s="25"/>
      <c r="C29" s="22"/>
      <c r="D29" s="85" t="s">
        <v>17</v>
      </c>
      <c r="E29" s="18">
        <f t="shared" si="0"/>
        <v>0</v>
      </c>
      <c r="G29" s="28"/>
      <c r="H29" s="22"/>
      <c r="I29" s="85" t="s">
        <v>17</v>
      </c>
      <c r="J29" s="18">
        <f t="shared" si="1"/>
        <v>0</v>
      </c>
      <c r="K29" s="104"/>
      <c r="L29" s="109"/>
    </row>
    <row r="30" spans="1:12" ht="15" customHeight="1">
      <c r="A30" s="84" t="s">
        <v>10</v>
      </c>
      <c r="B30" s="25"/>
      <c r="C30" s="22"/>
      <c r="D30" s="85" t="s">
        <v>17</v>
      </c>
      <c r="E30" s="18">
        <f t="shared" si="0"/>
        <v>0</v>
      </c>
      <c r="G30" s="28"/>
      <c r="H30" s="22"/>
      <c r="I30" s="85" t="s">
        <v>17</v>
      </c>
      <c r="J30" s="18">
        <f t="shared" si="1"/>
        <v>0</v>
      </c>
      <c r="K30" s="104"/>
      <c r="L30" s="109"/>
    </row>
    <row r="31" spans="1:12" ht="12.75">
      <c r="A31" s="84" t="s">
        <v>11</v>
      </c>
      <c r="B31" s="25"/>
      <c r="C31" s="22"/>
      <c r="D31" s="85" t="s">
        <v>17</v>
      </c>
      <c r="E31" s="18">
        <f t="shared" si="0"/>
        <v>0</v>
      </c>
      <c r="G31" s="28"/>
      <c r="H31" s="22"/>
      <c r="I31" s="85" t="s">
        <v>17</v>
      </c>
      <c r="J31" s="18">
        <f t="shared" si="1"/>
        <v>0</v>
      </c>
      <c r="K31" s="104"/>
      <c r="L31" s="109"/>
    </row>
    <row r="32" spans="1:12" ht="12.75">
      <c r="A32" s="84" t="s">
        <v>12</v>
      </c>
      <c r="B32" s="25"/>
      <c r="C32" s="22"/>
      <c r="D32" s="85" t="s">
        <v>17</v>
      </c>
      <c r="E32" s="18">
        <f t="shared" si="0"/>
        <v>0</v>
      </c>
      <c r="G32" s="28"/>
      <c r="H32" s="22"/>
      <c r="I32" s="85" t="s">
        <v>17</v>
      </c>
      <c r="J32" s="18">
        <f t="shared" si="1"/>
        <v>0</v>
      </c>
      <c r="K32" s="104"/>
      <c r="L32" s="109"/>
    </row>
    <row r="33" spans="1:12" ht="12.75">
      <c r="A33" s="86" t="s">
        <v>13</v>
      </c>
      <c r="B33" s="26"/>
      <c r="C33" s="23"/>
      <c r="D33" s="87" t="s">
        <v>17</v>
      </c>
      <c r="E33" s="19">
        <f t="shared" si="0"/>
        <v>0</v>
      </c>
      <c r="G33" s="29"/>
      <c r="H33" s="23"/>
      <c r="I33" s="87" t="s">
        <v>17</v>
      </c>
      <c r="J33" s="19">
        <f t="shared" si="1"/>
        <v>0</v>
      </c>
      <c r="K33" s="104"/>
      <c r="L33" s="109"/>
    </row>
    <row r="34" spans="1:12" ht="9" customHeight="1">
      <c r="A34" s="6"/>
      <c r="B34" s="6"/>
      <c r="C34" s="6"/>
      <c r="D34" s="66"/>
      <c r="E34" s="6"/>
      <c r="H34" s="6"/>
      <c r="I34" s="66"/>
      <c r="J34" s="6"/>
      <c r="K34" s="104"/>
      <c r="L34" s="109"/>
    </row>
    <row r="35" spans="1:12" ht="16.5" customHeight="1">
      <c r="A35" s="88" t="s">
        <v>65</v>
      </c>
      <c r="B35" s="65"/>
      <c r="D35" s="61"/>
      <c r="E35" s="89">
        <f>SUM(E22:E33)</f>
        <v>0</v>
      </c>
      <c r="J35" s="89">
        <f>SUM(J22:J33)</f>
        <v>0</v>
      </c>
      <c r="K35" s="104"/>
      <c r="L35" s="109"/>
    </row>
    <row r="36" ht="9.75" customHeight="1"/>
    <row r="37" spans="1:10" ht="16.5" customHeight="1">
      <c r="A37" s="88" t="s">
        <v>19</v>
      </c>
      <c r="B37" s="61"/>
      <c r="D37" s="61"/>
      <c r="E37" s="89">
        <f>E35+J35</f>
        <v>0</v>
      </c>
      <c r="F37" s="90"/>
      <c r="G37" s="88" t="s">
        <v>20</v>
      </c>
      <c r="I37" s="61"/>
      <c r="J37" s="88"/>
    </row>
    <row r="38" ht="12.75" customHeight="1"/>
    <row r="39" spans="1:11" ht="12.75" customHeight="1">
      <c r="A39" s="68" t="s">
        <v>68</v>
      </c>
      <c r="B39" s="69"/>
      <c r="C39" s="70"/>
      <c r="D39" s="61"/>
      <c r="E39" s="71" t="s">
        <v>66</v>
      </c>
      <c r="G39" s="60" t="s">
        <v>72</v>
      </c>
      <c r="K39" s="104"/>
    </row>
    <row r="40" spans="1:11" ht="12.75" customHeight="1">
      <c r="A40" s="70"/>
      <c r="B40" s="73"/>
      <c r="C40" s="74" t="s">
        <v>1</v>
      </c>
      <c r="D40" s="61"/>
      <c r="E40" s="71" t="s">
        <v>68</v>
      </c>
      <c r="G40" s="60" t="s">
        <v>75</v>
      </c>
      <c r="K40" s="104"/>
    </row>
    <row r="41" spans="1:11" ht="12.75" customHeight="1">
      <c r="A41" s="75" t="s">
        <v>21</v>
      </c>
      <c r="B41" s="76" t="s">
        <v>0</v>
      </c>
      <c r="C41" s="75" t="s">
        <v>67</v>
      </c>
      <c r="D41" s="77"/>
      <c r="E41" s="78" t="s">
        <v>67</v>
      </c>
      <c r="G41" s="60" t="s">
        <v>73</v>
      </c>
      <c r="H41" s="95"/>
      <c r="I41" s="92" t="s">
        <v>67</v>
      </c>
      <c r="K41" s="104"/>
    </row>
    <row r="42" spans="1:11" ht="12.75" customHeight="1">
      <c r="A42" s="93"/>
      <c r="B42" s="81" t="s">
        <v>18</v>
      </c>
      <c r="C42" s="20"/>
      <c r="D42" s="66"/>
      <c r="E42" s="94" t="s">
        <v>16</v>
      </c>
      <c r="K42" s="104"/>
    </row>
    <row r="43" spans="1:11" ht="12.75" customHeight="1">
      <c r="A43" s="84" t="s">
        <v>2</v>
      </c>
      <c r="B43" s="24"/>
      <c r="C43" s="21"/>
      <c r="D43" s="85" t="s">
        <v>17</v>
      </c>
      <c r="E43" s="18">
        <f>IF(C43&gt;C42,(C43-C42)*$I$16,0)</f>
        <v>0</v>
      </c>
      <c r="K43" s="104"/>
    </row>
    <row r="44" spans="1:11" ht="12.75" customHeight="1">
      <c r="A44" s="84" t="s">
        <v>3</v>
      </c>
      <c r="B44" s="25"/>
      <c r="C44" s="22"/>
      <c r="D44" s="85" t="s">
        <v>17</v>
      </c>
      <c r="E44" s="18">
        <f aca="true" t="shared" si="2" ref="E44:E54">IF(C44&gt;C43,(C44-C43)*$I$16,0)</f>
        <v>0</v>
      </c>
      <c r="K44" s="104"/>
    </row>
    <row r="45" spans="1:5" ht="12.75" customHeight="1">
      <c r="A45" s="84" t="s">
        <v>4</v>
      </c>
      <c r="B45" s="25"/>
      <c r="C45" s="22"/>
      <c r="D45" s="85" t="s">
        <v>17</v>
      </c>
      <c r="E45" s="18">
        <f t="shared" si="2"/>
        <v>0</v>
      </c>
    </row>
    <row r="46" spans="1:5" ht="12.75" customHeight="1">
      <c r="A46" s="84" t="s">
        <v>5</v>
      </c>
      <c r="B46" s="25"/>
      <c r="C46" s="22"/>
      <c r="D46" s="85" t="s">
        <v>17</v>
      </c>
      <c r="E46" s="18">
        <f t="shared" si="2"/>
        <v>0</v>
      </c>
    </row>
    <row r="47" spans="1:5" ht="12.75" customHeight="1">
      <c r="A47" s="84" t="s">
        <v>6</v>
      </c>
      <c r="B47" s="25"/>
      <c r="C47" s="22"/>
      <c r="D47" s="85" t="s">
        <v>17</v>
      </c>
      <c r="E47" s="18">
        <f t="shared" si="2"/>
        <v>0</v>
      </c>
    </row>
    <row r="48" spans="1:5" ht="12.75">
      <c r="A48" s="84" t="s">
        <v>7</v>
      </c>
      <c r="B48" s="25"/>
      <c r="C48" s="22"/>
      <c r="D48" s="85" t="s">
        <v>17</v>
      </c>
      <c r="E48" s="18">
        <f t="shared" si="2"/>
        <v>0</v>
      </c>
    </row>
    <row r="49" spans="1:5" ht="12.75">
      <c r="A49" s="84" t="s">
        <v>8</v>
      </c>
      <c r="B49" s="25"/>
      <c r="C49" s="22"/>
      <c r="D49" s="85" t="s">
        <v>17</v>
      </c>
      <c r="E49" s="18">
        <f t="shared" si="2"/>
        <v>0</v>
      </c>
    </row>
    <row r="50" spans="1:5" ht="12.75">
      <c r="A50" s="84" t="s">
        <v>9</v>
      </c>
      <c r="B50" s="25"/>
      <c r="C50" s="22"/>
      <c r="D50" s="85" t="s">
        <v>17</v>
      </c>
      <c r="E50" s="18">
        <f t="shared" si="2"/>
        <v>0</v>
      </c>
    </row>
    <row r="51" spans="1:5" ht="12.75">
      <c r="A51" s="84" t="s">
        <v>10</v>
      </c>
      <c r="B51" s="25"/>
      <c r="C51" s="22"/>
      <c r="D51" s="85" t="s">
        <v>17</v>
      </c>
      <c r="E51" s="18">
        <f t="shared" si="2"/>
        <v>0</v>
      </c>
    </row>
    <row r="52" spans="1:5" ht="12.75">
      <c r="A52" s="84" t="s">
        <v>11</v>
      </c>
      <c r="B52" s="25"/>
      <c r="C52" s="22"/>
      <c r="D52" s="85" t="s">
        <v>17</v>
      </c>
      <c r="E52" s="18">
        <f t="shared" si="2"/>
        <v>0</v>
      </c>
    </row>
    <row r="53" spans="1:7" ht="12.75">
      <c r="A53" s="84" t="s">
        <v>12</v>
      </c>
      <c r="B53" s="25"/>
      <c r="C53" s="22"/>
      <c r="D53" s="85" t="s">
        <v>17</v>
      </c>
      <c r="E53" s="18">
        <f t="shared" si="2"/>
        <v>0</v>
      </c>
      <c r="G53" s="60" t="s">
        <v>70</v>
      </c>
    </row>
    <row r="54" spans="1:9" ht="12.75">
      <c r="A54" s="86" t="s">
        <v>13</v>
      </c>
      <c r="B54" s="26"/>
      <c r="C54" s="23"/>
      <c r="D54" s="87" t="s">
        <v>17</v>
      </c>
      <c r="E54" s="19">
        <f t="shared" si="2"/>
        <v>0</v>
      </c>
      <c r="G54" s="60" t="s">
        <v>71</v>
      </c>
      <c r="H54" s="91">
        <f>AVERAGE(E43:E54)</f>
        <v>0</v>
      </c>
      <c r="I54" s="92" t="s">
        <v>67</v>
      </c>
    </row>
    <row r="56" ht="12.75">
      <c r="L56" s="60"/>
    </row>
    <row r="57" ht="12.75">
      <c r="L57" s="60"/>
    </row>
    <row r="58" ht="12.75">
      <c r="L58" s="60"/>
    </row>
    <row r="59" ht="12.75">
      <c r="L59" s="60"/>
    </row>
    <row r="60" ht="12.75">
      <c r="L60" s="60"/>
    </row>
    <row r="61" ht="12.75">
      <c r="L61" s="60"/>
    </row>
    <row r="62" ht="12.75">
      <c r="L62" s="60"/>
    </row>
    <row r="63" ht="12.75">
      <c r="L63" s="60"/>
    </row>
    <row r="64" spans="1:9" ht="12.75">
      <c r="A64" s="104"/>
      <c r="B64" s="104"/>
      <c r="C64" s="104"/>
      <c r="D64" s="104"/>
      <c r="E64" s="104"/>
      <c r="F64" s="104"/>
      <c r="G64" s="104"/>
      <c r="H64" s="104"/>
      <c r="I64" s="104"/>
    </row>
    <row r="65" spans="1:9" ht="12.75">
      <c r="A65" s="104"/>
      <c r="B65" s="104"/>
      <c r="C65" s="104"/>
      <c r="D65" s="104"/>
      <c r="E65" s="104"/>
      <c r="F65" s="104"/>
      <c r="G65" s="104"/>
      <c r="H65" s="104"/>
      <c r="I65" s="104"/>
    </row>
    <row r="66" spans="1:9" ht="12.75">
      <c r="A66" s="104"/>
      <c r="B66" s="104"/>
      <c r="C66" s="104"/>
      <c r="D66" s="104"/>
      <c r="E66" s="104"/>
      <c r="F66" s="104"/>
      <c r="G66" s="104"/>
      <c r="H66" s="104"/>
      <c r="I66" s="104"/>
    </row>
    <row r="67" spans="1:9" ht="12.75">
      <c r="A67" s="104"/>
      <c r="B67" s="104"/>
      <c r="C67" s="104"/>
      <c r="D67" s="104"/>
      <c r="E67" s="104"/>
      <c r="F67" s="104"/>
      <c r="G67" s="104"/>
      <c r="H67" s="104"/>
      <c r="I67" s="104"/>
    </row>
    <row r="68" spans="1:9" ht="12.75">
      <c r="A68" s="104"/>
      <c r="B68" s="104"/>
      <c r="C68" s="104"/>
      <c r="D68" s="104"/>
      <c r="E68" s="104"/>
      <c r="F68" s="104"/>
      <c r="G68" s="104"/>
      <c r="H68" s="104"/>
      <c r="I68" s="104"/>
    </row>
    <row r="69" spans="1:9" ht="12.75">
      <c r="A69" s="104"/>
      <c r="B69" s="104"/>
      <c r="C69" s="104"/>
      <c r="D69" s="104"/>
      <c r="E69" s="104"/>
      <c r="F69" s="104"/>
      <c r="G69" s="104"/>
      <c r="H69" s="104"/>
      <c r="I69" s="104"/>
    </row>
    <row r="70" spans="1:9" ht="12.75">
      <c r="A70" s="104"/>
      <c r="B70" s="104"/>
      <c r="C70" s="104"/>
      <c r="D70" s="104"/>
      <c r="E70" s="104"/>
      <c r="F70" s="104"/>
      <c r="G70" s="104"/>
      <c r="H70" s="104"/>
      <c r="I70" s="104"/>
    </row>
    <row r="71" spans="1:9" ht="12.75">
      <c r="A71" s="104"/>
      <c r="B71" s="104"/>
      <c r="C71" s="104"/>
      <c r="D71" s="104"/>
      <c r="E71" s="104"/>
      <c r="F71" s="104"/>
      <c r="G71" s="104"/>
      <c r="H71" s="104"/>
      <c r="I71" s="104"/>
    </row>
    <row r="72" spans="1:9" ht="12.75">
      <c r="A72" s="104"/>
      <c r="B72" s="104"/>
      <c r="C72" s="104"/>
      <c r="D72" s="104"/>
      <c r="E72" s="104"/>
      <c r="F72" s="104"/>
      <c r="G72" s="104"/>
      <c r="H72" s="104"/>
      <c r="I72" s="104"/>
    </row>
    <row r="73" spans="1:9" ht="12.75">
      <c r="A73" s="104"/>
      <c r="B73" s="104"/>
      <c r="C73" s="104"/>
      <c r="D73" s="104"/>
      <c r="E73" s="104"/>
      <c r="F73" s="104"/>
      <c r="G73" s="104"/>
      <c r="H73" s="104"/>
      <c r="I73" s="104"/>
    </row>
    <row r="74" spans="1:9" ht="12.75">
      <c r="A74" s="104"/>
      <c r="B74" s="104"/>
      <c r="C74" s="104"/>
      <c r="D74" s="104"/>
      <c r="E74" s="104"/>
      <c r="F74" s="104"/>
      <c r="G74" s="104"/>
      <c r="H74" s="104"/>
      <c r="I74" s="104"/>
    </row>
  </sheetData>
  <sheetProtection password="DD1D" sheet="1" objects="1" scenarios="1"/>
  <mergeCells count="11">
    <mergeCell ref="A2:J2"/>
    <mergeCell ref="A4:J4"/>
    <mergeCell ref="D12:E12"/>
    <mergeCell ref="I12:J12"/>
    <mergeCell ref="B6:E7"/>
    <mergeCell ref="L3:S3"/>
    <mergeCell ref="A3:J3"/>
    <mergeCell ref="F16:G16"/>
    <mergeCell ref="G14:H14"/>
    <mergeCell ref="D14:E14"/>
    <mergeCell ref="I14:J14"/>
  </mergeCells>
  <printOptions horizontalCentered="1"/>
  <pageMargins left="0.3937007874015748" right="0.3937007874015748" top="0.4724409448818898" bottom="0.8267716535433072" header="0.5118110236220472"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Tabelle14"/>
  <dimension ref="A1:S86"/>
  <sheetViews>
    <sheetView showGridLines="0" workbookViewId="0" topLeftCell="B1">
      <selection activeCell="I41" sqref="I41"/>
    </sheetView>
  </sheetViews>
  <sheetFormatPr defaultColWidth="11.421875" defaultRowHeight="12.75"/>
  <cols>
    <col min="1" max="1" width="0.71875" style="60" hidden="1" customWidth="1"/>
    <col min="2" max="2" width="9.7109375" style="60" customWidth="1"/>
    <col min="3" max="3" width="10.7109375" style="60" customWidth="1"/>
    <col min="4" max="4" width="15.7109375" style="60" customWidth="1"/>
    <col min="5" max="5" width="2.7109375" style="60" customWidth="1"/>
    <col min="6" max="6" width="13.7109375" style="60" customWidth="1"/>
    <col min="7" max="7" width="1.7109375" style="60" customWidth="1"/>
    <col min="8" max="8" width="10.7109375" style="60" customWidth="1"/>
    <col min="9" max="9" width="15.7109375" style="60" customWidth="1"/>
    <col min="10" max="10" width="2.7109375" style="60" customWidth="1"/>
    <col min="11" max="11" width="13.7109375" style="60" customWidth="1"/>
    <col min="12" max="16384" width="11.421875" style="60" customWidth="1"/>
  </cols>
  <sheetData>
    <row r="1" spans="1:11" ht="12.75">
      <c r="A1" s="59"/>
      <c r="B1" s="59"/>
      <c r="C1" s="59"/>
      <c r="D1" s="59"/>
      <c r="E1" s="59"/>
      <c r="F1" s="59"/>
      <c r="G1" s="59"/>
      <c r="H1" s="59"/>
      <c r="I1" s="59"/>
      <c r="J1" s="59"/>
      <c r="K1" s="59"/>
    </row>
    <row r="2" spans="1:11" ht="27">
      <c r="A2" s="330" t="s">
        <v>123</v>
      </c>
      <c r="B2" s="330"/>
      <c r="C2" s="330"/>
      <c r="D2" s="330"/>
      <c r="E2" s="330"/>
      <c r="F2" s="330"/>
      <c r="G2" s="330"/>
      <c r="H2" s="330"/>
      <c r="I2" s="330"/>
      <c r="J2" s="330"/>
      <c r="K2" s="330"/>
    </row>
    <row r="3" spans="1:11" ht="27">
      <c r="A3" s="330" t="s">
        <v>77</v>
      </c>
      <c r="B3" s="330"/>
      <c r="C3" s="330"/>
      <c r="D3" s="330"/>
      <c r="E3" s="330"/>
      <c r="F3" s="330"/>
      <c r="G3" s="330"/>
      <c r="H3" s="330"/>
      <c r="I3" s="330"/>
      <c r="J3" s="330"/>
      <c r="K3" s="330"/>
    </row>
    <row r="4" spans="1:11" s="61" customFormat="1" ht="15" customHeight="1" thickBot="1">
      <c r="A4" s="331" t="str">
        <f>Deckblatt!R5</f>
        <v>Name - Bezeichnung - 2009</v>
      </c>
      <c r="B4" s="331"/>
      <c r="C4" s="331"/>
      <c r="D4" s="331"/>
      <c r="E4" s="331"/>
      <c r="F4" s="331"/>
      <c r="G4" s="331"/>
      <c r="H4" s="331"/>
      <c r="I4" s="331"/>
      <c r="J4" s="331"/>
      <c r="K4" s="331"/>
    </row>
    <row r="5" spans="12:19" ht="12.75" customHeight="1">
      <c r="L5" s="101"/>
      <c r="M5" s="102"/>
      <c r="N5" s="102"/>
      <c r="O5" s="102"/>
      <c r="P5" s="102"/>
      <c r="Q5" s="102"/>
      <c r="R5" s="102"/>
      <c r="S5" s="102"/>
    </row>
    <row r="6" spans="1:12" ht="14.25">
      <c r="A6" s="62"/>
      <c r="B6" s="334" t="s">
        <v>96</v>
      </c>
      <c r="C6" s="334"/>
      <c r="D6" s="334"/>
      <c r="E6" s="334"/>
      <c r="F6" s="62"/>
      <c r="H6" s="163" t="s">
        <v>78</v>
      </c>
      <c r="I6" s="62"/>
      <c r="J6" s="62"/>
      <c r="L6" s="96"/>
    </row>
    <row r="7" spans="2:6" ht="12.75">
      <c r="B7" s="334"/>
      <c r="C7" s="334"/>
      <c r="D7" s="334"/>
      <c r="E7" s="334"/>
      <c r="F7" s="61"/>
    </row>
    <row r="8" spans="2:6" ht="29.25" customHeight="1">
      <c r="B8" s="103"/>
      <c r="C8" s="60" t="s">
        <v>74</v>
      </c>
      <c r="D8" s="103"/>
      <c r="E8" s="103"/>
      <c r="F8" s="61"/>
    </row>
    <row r="9" spans="2:6" ht="3.75" customHeight="1">
      <c r="B9" s="103"/>
      <c r="D9" s="103"/>
      <c r="E9" s="103"/>
      <c r="F9" s="61"/>
    </row>
    <row r="10" spans="2:6" ht="23.25" customHeight="1">
      <c r="B10" s="103"/>
      <c r="C10" s="63" t="s">
        <v>64</v>
      </c>
      <c r="F10" s="61"/>
    </row>
    <row r="11" spans="2:6" ht="17.25" customHeight="1">
      <c r="B11" s="103"/>
      <c r="C11" s="63"/>
      <c r="D11" s="327"/>
      <c r="E11" s="327"/>
      <c r="F11" s="61"/>
    </row>
    <row r="12" spans="2:6" ht="19.5" customHeight="1">
      <c r="B12" s="103"/>
      <c r="F12" s="61"/>
    </row>
    <row r="13" spans="3:10" ht="15">
      <c r="C13" s="164" t="s">
        <v>166</v>
      </c>
      <c r="E13" s="61"/>
      <c r="F13" s="61"/>
      <c r="G13" s="61"/>
      <c r="H13" s="310"/>
      <c r="I13" s="159"/>
      <c r="J13" s="160"/>
    </row>
    <row r="14" spans="3:10" ht="15" customHeight="1">
      <c r="C14" s="64"/>
      <c r="D14" s="329"/>
      <c r="E14" s="329"/>
      <c r="H14" s="111"/>
      <c r="I14" s="339"/>
      <c r="J14" s="339"/>
    </row>
    <row r="15" spans="3:10" ht="7.5" customHeight="1">
      <c r="C15" s="65"/>
      <c r="D15" s="61"/>
      <c r="E15" s="61"/>
      <c r="F15" s="61"/>
      <c r="H15" s="312"/>
      <c r="I15" s="170"/>
      <c r="J15" s="170"/>
    </row>
    <row r="16" spans="3:10" ht="14.25">
      <c r="C16" s="63" t="s">
        <v>62</v>
      </c>
      <c r="D16" s="328"/>
      <c r="E16" s="328"/>
      <c r="H16" s="63" t="s">
        <v>62</v>
      </c>
      <c r="I16" s="328"/>
      <c r="J16" s="328"/>
    </row>
    <row r="17" spans="3:10" ht="14.25">
      <c r="C17" s="63"/>
      <c r="D17" s="66"/>
      <c r="E17" s="66"/>
      <c r="F17" s="66"/>
      <c r="H17" s="311"/>
      <c r="I17" s="161"/>
      <c r="J17" s="161"/>
    </row>
    <row r="18" spans="3:11" ht="14.25">
      <c r="C18" s="63" t="s">
        <v>131</v>
      </c>
      <c r="D18" s="66"/>
      <c r="E18" s="66"/>
      <c r="F18" s="66"/>
      <c r="H18" s="111"/>
      <c r="I18" s="161"/>
      <c r="J18" s="161"/>
      <c r="K18" s="66"/>
    </row>
    <row r="19" spans="3:11" ht="18" customHeight="1">
      <c r="C19" s="63"/>
      <c r="D19" s="329"/>
      <c r="E19" s="329"/>
      <c r="F19" s="67">
        <f>IF(ISNUMBER(D19),D19,1)</f>
        <v>1</v>
      </c>
      <c r="G19" s="162"/>
      <c r="H19" s="162"/>
      <c r="I19" s="339"/>
      <c r="J19" s="339"/>
      <c r="K19" s="67">
        <f>IF(ISNUMBER(I19),I19,1)</f>
        <v>1</v>
      </c>
    </row>
    <row r="20" spans="3:6" ht="12.75">
      <c r="C20" s="61"/>
      <c r="D20" s="61"/>
      <c r="E20" s="61"/>
      <c r="F20" s="61"/>
    </row>
    <row r="21" spans="2:11" ht="12.75">
      <c r="B21" s="306" t="s">
        <v>186</v>
      </c>
      <c r="C21" s="165"/>
      <c r="D21" s="166"/>
      <c r="E21" s="61"/>
      <c r="F21" s="71" t="s">
        <v>15</v>
      </c>
      <c r="H21" s="307" t="s">
        <v>187</v>
      </c>
      <c r="I21" s="166"/>
      <c r="J21" s="90"/>
      <c r="K21" s="71" t="s">
        <v>15</v>
      </c>
    </row>
    <row r="22" spans="2:11" ht="12.75">
      <c r="B22" s="70"/>
      <c r="C22" s="73"/>
      <c r="D22" s="74" t="s">
        <v>1</v>
      </c>
      <c r="E22" s="61"/>
      <c r="F22" s="71" t="s">
        <v>54</v>
      </c>
      <c r="H22" s="69"/>
      <c r="I22" s="74" t="s">
        <v>1</v>
      </c>
      <c r="J22" s="61"/>
      <c r="K22" s="71" t="s">
        <v>54</v>
      </c>
    </row>
    <row r="23" spans="2:11" ht="12.75">
      <c r="B23" s="75" t="s">
        <v>21</v>
      </c>
      <c r="C23" s="76" t="s">
        <v>0</v>
      </c>
      <c r="D23" s="75" t="s">
        <v>14</v>
      </c>
      <c r="E23" s="77"/>
      <c r="F23" s="78" t="s">
        <v>14</v>
      </c>
      <c r="H23" s="79" t="s">
        <v>0</v>
      </c>
      <c r="I23" s="75" t="s">
        <v>14</v>
      </c>
      <c r="J23" s="77"/>
      <c r="K23" s="78" t="s">
        <v>14</v>
      </c>
    </row>
    <row r="24" spans="2:11" ht="15.75" customHeight="1">
      <c r="B24" s="80" t="s">
        <v>23</v>
      </c>
      <c r="C24" s="81" t="s">
        <v>18</v>
      </c>
      <c r="D24" s="20"/>
      <c r="E24" s="66"/>
      <c r="F24" s="82" t="s">
        <v>16</v>
      </c>
      <c r="H24" s="83" t="s">
        <v>18</v>
      </c>
      <c r="I24" s="20"/>
      <c r="J24" s="66"/>
      <c r="K24" s="82" t="s">
        <v>16</v>
      </c>
    </row>
    <row r="25" spans="2:11" ht="15.75" customHeight="1">
      <c r="B25" s="84" t="s">
        <v>2</v>
      </c>
      <c r="C25" s="24"/>
      <c r="D25" s="21"/>
      <c r="E25" s="85" t="s">
        <v>17</v>
      </c>
      <c r="F25" s="18">
        <f>IF(D25&gt;D24,(D25-D24)*$F$19,0)</f>
        <v>0</v>
      </c>
      <c r="H25" s="27"/>
      <c r="I25" s="21"/>
      <c r="J25" s="85" t="s">
        <v>17</v>
      </c>
      <c r="K25" s="18">
        <f>IF(I25&gt;I24,(I25-I24)*$F$19,0)</f>
        <v>0</v>
      </c>
    </row>
    <row r="26" spans="2:11" ht="15.75" customHeight="1">
      <c r="B26" s="84" t="s">
        <v>3</v>
      </c>
      <c r="C26" s="25"/>
      <c r="D26" s="22"/>
      <c r="E26" s="85" t="s">
        <v>17</v>
      </c>
      <c r="F26" s="18">
        <f aca="true" t="shared" si="0" ref="F26:F36">IF(D26&gt;D25,(D26-D25)*$F$19,0)</f>
        <v>0</v>
      </c>
      <c r="H26" s="28"/>
      <c r="I26" s="22"/>
      <c r="J26" s="85" t="s">
        <v>17</v>
      </c>
      <c r="K26" s="18">
        <f aca="true" t="shared" si="1" ref="K26:K36">IF(I26&gt;I25,(I26-I25)*$F$19,0)</f>
        <v>0</v>
      </c>
    </row>
    <row r="27" spans="2:16" ht="15.75" customHeight="1">
      <c r="B27" s="84" t="s">
        <v>4</v>
      </c>
      <c r="C27" s="25"/>
      <c r="D27" s="22"/>
      <c r="E27" s="85" t="s">
        <v>17</v>
      </c>
      <c r="F27" s="18">
        <f t="shared" si="0"/>
        <v>0</v>
      </c>
      <c r="H27" s="28"/>
      <c r="I27" s="22"/>
      <c r="J27" s="85" t="s">
        <v>17</v>
      </c>
      <c r="K27" s="18">
        <f t="shared" si="1"/>
        <v>0</v>
      </c>
      <c r="P27" s="159"/>
    </row>
    <row r="28" spans="2:11" ht="15.75" customHeight="1">
      <c r="B28" s="84" t="s">
        <v>5</v>
      </c>
      <c r="C28" s="25"/>
      <c r="D28" s="22"/>
      <c r="E28" s="85" t="s">
        <v>17</v>
      </c>
      <c r="F28" s="18">
        <f t="shared" si="0"/>
        <v>0</v>
      </c>
      <c r="H28" s="28"/>
      <c r="I28" s="22"/>
      <c r="J28" s="85" t="s">
        <v>17</v>
      </c>
      <c r="K28" s="18">
        <f t="shared" si="1"/>
        <v>0</v>
      </c>
    </row>
    <row r="29" spans="2:11" ht="15.75" customHeight="1">
      <c r="B29" s="84" t="s">
        <v>6</v>
      </c>
      <c r="C29" s="25"/>
      <c r="D29" s="22"/>
      <c r="E29" s="85" t="s">
        <v>17</v>
      </c>
      <c r="F29" s="18">
        <f t="shared" si="0"/>
        <v>0</v>
      </c>
      <c r="H29" s="28"/>
      <c r="I29" s="22"/>
      <c r="J29" s="85" t="s">
        <v>17</v>
      </c>
      <c r="K29" s="18">
        <f t="shared" si="1"/>
        <v>0</v>
      </c>
    </row>
    <row r="30" spans="2:11" ht="15.75" customHeight="1">
      <c r="B30" s="84" t="s">
        <v>7</v>
      </c>
      <c r="C30" s="25"/>
      <c r="D30" s="22"/>
      <c r="E30" s="85" t="s">
        <v>17</v>
      </c>
      <c r="F30" s="18">
        <f t="shared" si="0"/>
        <v>0</v>
      </c>
      <c r="H30" s="28"/>
      <c r="I30" s="22"/>
      <c r="J30" s="85" t="s">
        <v>17</v>
      </c>
      <c r="K30" s="18">
        <f t="shared" si="1"/>
        <v>0</v>
      </c>
    </row>
    <row r="31" spans="2:11" ht="15.75" customHeight="1">
      <c r="B31" s="84" t="s">
        <v>8</v>
      </c>
      <c r="C31" s="25"/>
      <c r="D31" s="22"/>
      <c r="E31" s="85" t="s">
        <v>17</v>
      </c>
      <c r="F31" s="18">
        <f t="shared" si="0"/>
        <v>0</v>
      </c>
      <c r="H31" s="28"/>
      <c r="I31" s="22"/>
      <c r="J31" s="85" t="s">
        <v>17</v>
      </c>
      <c r="K31" s="18">
        <f t="shared" si="1"/>
        <v>0</v>
      </c>
    </row>
    <row r="32" spans="2:11" ht="15.75" customHeight="1">
      <c r="B32" s="84" t="s">
        <v>9</v>
      </c>
      <c r="C32" s="25"/>
      <c r="D32" s="22"/>
      <c r="E32" s="85" t="s">
        <v>17</v>
      </c>
      <c r="F32" s="18">
        <f t="shared" si="0"/>
        <v>0</v>
      </c>
      <c r="H32" s="28"/>
      <c r="I32" s="22"/>
      <c r="J32" s="85" t="s">
        <v>17</v>
      </c>
      <c r="K32" s="18">
        <f t="shared" si="1"/>
        <v>0</v>
      </c>
    </row>
    <row r="33" spans="2:11" ht="15.75" customHeight="1">
      <c r="B33" s="84" t="s">
        <v>10</v>
      </c>
      <c r="C33" s="25"/>
      <c r="D33" s="22"/>
      <c r="E33" s="85" t="s">
        <v>17</v>
      </c>
      <c r="F33" s="18">
        <f t="shared" si="0"/>
        <v>0</v>
      </c>
      <c r="H33" s="28"/>
      <c r="I33" s="22"/>
      <c r="J33" s="85" t="s">
        <v>17</v>
      </c>
      <c r="K33" s="18">
        <f t="shared" si="1"/>
        <v>0</v>
      </c>
    </row>
    <row r="34" spans="2:11" ht="15.75" customHeight="1">
      <c r="B34" s="84" t="s">
        <v>11</v>
      </c>
      <c r="C34" s="25"/>
      <c r="D34" s="22"/>
      <c r="E34" s="85" t="s">
        <v>17</v>
      </c>
      <c r="F34" s="18">
        <f t="shared" si="0"/>
        <v>0</v>
      </c>
      <c r="H34" s="28"/>
      <c r="I34" s="22"/>
      <c r="J34" s="85" t="s">
        <v>17</v>
      </c>
      <c r="K34" s="18">
        <f t="shared" si="1"/>
        <v>0</v>
      </c>
    </row>
    <row r="35" spans="2:11" ht="15.75" customHeight="1">
      <c r="B35" s="84" t="s">
        <v>12</v>
      </c>
      <c r="C35" s="25"/>
      <c r="D35" s="22"/>
      <c r="E35" s="85" t="s">
        <v>17</v>
      </c>
      <c r="F35" s="18">
        <f t="shared" si="0"/>
        <v>0</v>
      </c>
      <c r="H35" s="28"/>
      <c r="I35" s="22"/>
      <c r="J35" s="85" t="s">
        <v>17</v>
      </c>
      <c r="K35" s="18">
        <f t="shared" si="1"/>
        <v>0</v>
      </c>
    </row>
    <row r="36" spans="2:11" ht="15.75" customHeight="1">
      <c r="B36" s="86" t="s">
        <v>13</v>
      </c>
      <c r="C36" s="26"/>
      <c r="D36" s="23"/>
      <c r="E36" s="87" t="s">
        <v>17</v>
      </c>
      <c r="F36" s="19">
        <f t="shared" si="0"/>
        <v>0</v>
      </c>
      <c r="H36" s="29"/>
      <c r="I36" s="23"/>
      <c r="J36" s="87" t="s">
        <v>17</v>
      </c>
      <c r="K36" s="18">
        <f t="shared" si="1"/>
        <v>0</v>
      </c>
    </row>
    <row r="37" spans="2:11" s="111" customFormat="1" ht="15.75" customHeight="1">
      <c r="B37" s="170"/>
      <c r="C37" s="300"/>
      <c r="D37" s="119" t="s">
        <v>169</v>
      </c>
      <c r="E37" s="61"/>
      <c r="F37" s="89">
        <f>SUM(F25:F36)</f>
        <v>0</v>
      </c>
      <c r="H37" s="302"/>
      <c r="I37" s="119" t="s">
        <v>169</v>
      </c>
      <c r="J37" s="61"/>
      <c r="K37" s="89">
        <f>SUM(K25:K36)</f>
        <v>0</v>
      </c>
    </row>
    <row r="38" spans="2:11" s="111" customFormat="1" ht="15.75" customHeight="1">
      <c r="B38" s="170"/>
      <c r="C38" s="300"/>
      <c r="D38" s="119"/>
      <c r="E38" s="61"/>
      <c r="F38" s="308"/>
      <c r="H38" s="302"/>
      <c r="I38" s="309"/>
      <c r="J38" s="90"/>
      <c r="K38" s="308"/>
    </row>
    <row r="39" spans="2:11" s="111" customFormat="1" ht="15.75" customHeight="1">
      <c r="B39" s="170"/>
      <c r="C39" s="300"/>
      <c r="D39" s="119" t="s">
        <v>188</v>
      </c>
      <c r="E39" s="61"/>
      <c r="F39" s="89">
        <f>F37+K37</f>
        <v>0</v>
      </c>
      <c r="H39" s="302"/>
      <c r="I39" s="119"/>
      <c r="J39" s="61"/>
      <c r="K39" s="308"/>
    </row>
    <row r="40" spans="2:11" ht="15.75" customHeight="1">
      <c r="B40" s="6"/>
      <c r="C40" s="300"/>
      <c r="D40" s="301"/>
      <c r="E40" s="161"/>
      <c r="F40" s="42"/>
      <c r="G40" s="111"/>
      <c r="H40" s="302"/>
      <c r="I40" s="301"/>
      <c r="J40" s="161"/>
      <c r="K40" s="299"/>
    </row>
    <row r="41" spans="2:12" ht="147.75" customHeight="1" thickBot="1">
      <c r="B41" s="6"/>
      <c r="C41" s="300"/>
      <c r="D41" s="301"/>
      <c r="E41" s="161"/>
      <c r="F41" s="42"/>
      <c r="G41" s="111"/>
      <c r="H41" s="302"/>
      <c r="I41" s="301"/>
      <c r="J41" s="161"/>
      <c r="K41" s="299"/>
      <c r="L41" s="96"/>
    </row>
    <row r="42" spans="2:12" ht="12.75" customHeight="1">
      <c r="B42" s="59"/>
      <c r="C42" s="59"/>
      <c r="D42" s="59"/>
      <c r="E42" s="59"/>
      <c r="F42" s="59"/>
      <c r="G42" s="59"/>
      <c r="H42" s="59"/>
      <c r="I42" s="59"/>
      <c r="J42" s="59"/>
      <c r="K42" s="59"/>
      <c r="L42" s="96"/>
    </row>
    <row r="43" spans="2:12" ht="27" customHeight="1">
      <c r="B43" s="330" t="s">
        <v>123</v>
      </c>
      <c r="C43" s="330"/>
      <c r="D43" s="330"/>
      <c r="E43" s="330"/>
      <c r="F43" s="330"/>
      <c r="G43" s="330"/>
      <c r="H43" s="330"/>
      <c r="I43" s="330"/>
      <c r="J43" s="330"/>
      <c r="K43" s="330"/>
      <c r="L43" s="97"/>
    </row>
    <row r="44" spans="1:12" ht="27" customHeight="1">
      <c r="A44" s="330" t="s">
        <v>77</v>
      </c>
      <c r="B44" s="330"/>
      <c r="C44" s="330"/>
      <c r="D44" s="330"/>
      <c r="E44" s="330"/>
      <c r="F44" s="330"/>
      <c r="G44" s="330"/>
      <c r="H44" s="330"/>
      <c r="I44" s="330"/>
      <c r="J44" s="330"/>
      <c r="K44" s="330"/>
      <c r="L44" s="97"/>
    </row>
    <row r="45" spans="2:12" ht="15" customHeight="1" thickBot="1">
      <c r="B45" s="331" t="str">
        <f>Deckblatt!R5</f>
        <v>Name - Bezeichnung - 2009</v>
      </c>
      <c r="C45" s="331"/>
      <c r="D45" s="331"/>
      <c r="E45" s="331"/>
      <c r="F45" s="331"/>
      <c r="G45" s="331"/>
      <c r="H45" s="331"/>
      <c r="I45" s="331"/>
      <c r="J45" s="331"/>
      <c r="K45" s="331"/>
      <c r="L45" s="6"/>
    </row>
    <row r="46" spans="2:11" ht="13.5" customHeight="1">
      <c r="B46" s="6"/>
      <c r="C46" s="300"/>
      <c r="D46" s="301"/>
      <c r="E46" s="161"/>
      <c r="F46" s="42"/>
      <c r="G46" s="111"/>
      <c r="H46" s="302"/>
      <c r="I46" s="301"/>
      <c r="J46" s="161"/>
      <c r="K46" s="299"/>
    </row>
    <row r="47" spans="2:11" ht="13.5" customHeight="1">
      <c r="B47" s="6"/>
      <c r="C47" s="300"/>
      <c r="D47" s="301"/>
      <c r="E47" s="161"/>
      <c r="F47" s="42"/>
      <c r="G47" s="111"/>
      <c r="H47" s="302"/>
      <c r="I47" s="301"/>
      <c r="J47" s="161"/>
      <c r="K47" s="299"/>
    </row>
    <row r="48" spans="2:11" ht="13.5" customHeight="1">
      <c r="B48" s="6"/>
      <c r="C48" s="164" t="s">
        <v>167</v>
      </c>
      <c r="E48" s="61"/>
      <c r="F48" s="42"/>
      <c r="G48" s="111"/>
      <c r="H48" s="302"/>
      <c r="I48" s="301"/>
      <c r="J48" s="161"/>
      <c r="K48" s="299"/>
    </row>
    <row r="49" spans="2:11" ht="13.5" customHeight="1">
      <c r="B49" s="6"/>
      <c r="C49" s="64"/>
      <c r="D49" s="329"/>
      <c r="E49" s="329"/>
      <c r="F49" s="42"/>
      <c r="G49" s="111"/>
      <c r="H49" s="302"/>
      <c r="I49" s="301"/>
      <c r="J49" s="161"/>
      <c r="K49" s="299"/>
    </row>
    <row r="50" spans="2:11" ht="13.5" customHeight="1">
      <c r="B50" s="6"/>
      <c r="C50" s="65"/>
      <c r="D50" s="61"/>
      <c r="E50" s="61"/>
      <c r="F50" s="42"/>
      <c r="G50" s="111"/>
      <c r="H50" s="302"/>
      <c r="I50" s="301"/>
      <c r="J50" s="161"/>
      <c r="K50" s="299"/>
    </row>
    <row r="51" spans="2:11" ht="13.5" customHeight="1">
      <c r="B51" s="6"/>
      <c r="C51" s="63" t="s">
        <v>62</v>
      </c>
      <c r="D51" s="328"/>
      <c r="E51" s="328"/>
      <c r="F51" s="42"/>
      <c r="G51" s="111"/>
      <c r="H51" s="302"/>
      <c r="I51" s="301"/>
      <c r="J51" s="161"/>
      <c r="K51" s="299"/>
    </row>
    <row r="52" spans="2:11" ht="13.5" customHeight="1">
      <c r="B52" s="6"/>
      <c r="C52" s="63"/>
      <c r="D52" s="66"/>
      <c r="E52" s="66"/>
      <c r="F52" s="42"/>
      <c r="G52" s="111"/>
      <c r="I52" s="301"/>
      <c r="J52" s="161"/>
      <c r="K52" s="299"/>
    </row>
    <row r="53" spans="2:11" ht="13.5" customHeight="1">
      <c r="B53" s="6"/>
      <c r="C53" s="63" t="s">
        <v>131</v>
      </c>
      <c r="D53" s="66"/>
      <c r="E53" s="66"/>
      <c r="F53" s="42"/>
      <c r="G53" s="111"/>
      <c r="H53" s="302"/>
      <c r="I53" s="301"/>
      <c r="J53" s="161"/>
      <c r="K53" s="299"/>
    </row>
    <row r="54" spans="2:11" ht="13.5" customHeight="1">
      <c r="B54" s="6"/>
      <c r="C54" s="63"/>
      <c r="D54" s="329"/>
      <c r="E54" s="329"/>
      <c r="F54" s="42"/>
      <c r="G54" s="111"/>
      <c r="H54" s="302"/>
      <c r="I54" s="301"/>
      <c r="J54" s="161"/>
      <c r="K54" s="299"/>
    </row>
    <row r="55" spans="2:11" ht="11.25" customHeight="1">
      <c r="B55" s="6"/>
      <c r="C55" s="6"/>
      <c r="D55" s="6"/>
      <c r="E55" s="66"/>
      <c r="F55" s="6"/>
      <c r="I55" s="6"/>
      <c r="J55" s="66"/>
      <c r="K55" s="6"/>
    </row>
    <row r="56" spans="2:9" ht="12.75">
      <c r="B56" s="167" t="s">
        <v>98</v>
      </c>
      <c r="C56" s="168"/>
      <c r="D56" s="166"/>
      <c r="F56" s="71" t="s">
        <v>66</v>
      </c>
      <c r="I56" s="96"/>
    </row>
    <row r="57" spans="2:9" ht="12.75">
      <c r="B57" s="70"/>
      <c r="C57" s="69"/>
      <c r="D57" s="74" t="s">
        <v>1</v>
      </c>
      <c r="E57" s="61"/>
      <c r="F57" s="71" t="s">
        <v>168</v>
      </c>
      <c r="I57" s="96"/>
    </row>
    <row r="58" spans="2:9" ht="12.75">
      <c r="B58" s="75" t="s">
        <v>21</v>
      </c>
      <c r="C58" s="79" t="s">
        <v>0</v>
      </c>
      <c r="D58" s="75" t="s">
        <v>14</v>
      </c>
      <c r="E58" s="77"/>
      <c r="F58" s="78" t="s">
        <v>14</v>
      </c>
      <c r="I58" s="78" t="s">
        <v>138</v>
      </c>
    </row>
    <row r="59" spans="2:9" ht="15.75" customHeight="1">
      <c r="B59" s="80" t="s">
        <v>23</v>
      </c>
      <c r="C59" s="83" t="s">
        <v>18</v>
      </c>
      <c r="D59" s="20"/>
      <c r="E59" s="66"/>
      <c r="F59" s="82" t="s">
        <v>16</v>
      </c>
      <c r="I59" s="82" t="s">
        <v>16</v>
      </c>
    </row>
    <row r="60" spans="2:9" ht="15.75" customHeight="1">
      <c r="B60" s="84" t="s">
        <v>2</v>
      </c>
      <c r="C60" s="27"/>
      <c r="D60" s="21"/>
      <c r="E60" s="85" t="s">
        <v>17</v>
      </c>
      <c r="F60" s="18">
        <f>IF(D60&gt;D59,(D60-D59)*$K$19,0)</f>
        <v>0</v>
      </c>
      <c r="I60" s="313">
        <f>F60/(IF(F25&gt;0,F25,1)+IF(K25&gt;0,K25,1))</f>
        <v>0</v>
      </c>
    </row>
    <row r="61" spans="2:9" ht="15.75" customHeight="1">
      <c r="B61" s="84" t="s">
        <v>3</v>
      </c>
      <c r="C61" s="28"/>
      <c r="D61" s="22"/>
      <c r="E61" s="85" t="s">
        <v>17</v>
      </c>
      <c r="F61" s="18">
        <f aca="true" t="shared" si="2" ref="F61:F71">IF(D61&gt;D60,(D61-D60)*$K$19,0)</f>
        <v>0</v>
      </c>
      <c r="I61" s="313">
        <f aca="true" t="shared" si="3" ref="I61:I72">F61/(IF(F26&gt;0,F26,1)+IF(K26&gt;0,K26,1))</f>
        <v>0</v>
      </c>
    </row>
    <row r="62" spans="2:11" ht="15.75" customHeight="1">
      <c r="B62" s="84" t="s">
        <v>4</v>
      </c>
      <c r="C62" s="28"/>
      <c r="D62" s="22"/>
      <c r="E62" s="85" t="s">
        <v>17</v>
      </c>
      <c r="F62" s="18">
        <f t="shared" si="2"/>
        <v>0</v>
      </c>
      <c r="I62" s="313">
        <f t="shared" si="3"/>
        <v>0</v>
      </c>
      <c r="K62" s="159"/>
    </row>
    <row r="63" spans="2:9" ht="15.75" customHeight="1">
      <c r="B63" s="84" t="s">
        <v>5</v>
      </c>
      <c r="C63" s="28"/>
      <c r="D63" s="22"/>
      <c r="E63" s="85" t="s">
        <v>17</v>
      </c>
      <c r="F63" s="18">
        <f t="shared" si="2"/>
        <v>0</v>
      </c>
      <c r="I63" s="313">
        <f t="shared" si="3"/>
        <v>0</v>
      </c>
    </row>
    <row r="64" spans="2:9" ht="15.75" customHeight="1">
      <c r="B64" s="84" t="s">
        <v>6</v>
      </c>
      <c r="C64" s="28"/>
      <c r="D64" s="22"/>
      <c r="E64" s="85" t="s">
        <v>17</v>
      </c>
      <c r="F64" s="18">
        <f t="shared" si="2"/>
        <v>0</v>
      </c>
      <c r="I64" s="313">
        <f t="shared" si="3"/>
        <v>0</v>
      </c>
    </row>
    <row r="65" spans="2:9" ht="15.75" customHeight="1">
      <c r="B65" s="84" t="s">
        <v>7</v>
      </c>
      <c r="C65" s="28"/>
      <c r="D65" s="22"/>
      <c r="E65" s="85" t="s">
        <v>17</v>
      </c>
      <c r="F65" s="18">
        <f t="shared" si="2"/>
        <v>0</v>
      </c>
      <c r="I65" s="313">
        <f t="shared" si="3"/>
        <v>0</v>
      </c>
    </row>
    <row r="66" spans="2:9" ht="15.75" customHeight="1">
      <c r="B66" s="84" t="s">
        <v>8</v>
      </c>
      <c r="C66" s="28"/>
      <c r="D66" s="22"/>
      <c r="E66" s="85" t="s">
        <v>17</v>
      </c>
      <c r="F66" s="18">
        <f t="shared" si="2"/>
        <v>0</v>
      </c>
      <c r="I66" s="313">
        <f t="shared" si="3"/>
        <v>0</v>
      </c>
    </row>
    <row r="67" spans="2:9" ht="15.75" customHeight="1">
      <c r="B67" s="84" t="s">
        <v>9</v>
      </c>
      <c r="C67" s="28"/>
      <c r="D67" s="22"/>
      <c r="E67" s="85" t="s">
        <v>17</v>
      </c>
      <c r="F67" s="18">
        <f t="shared" si="2"/>
        <v>0</v>
      </c>
      <c r="I67" s="313">
        <f t="shared" si="3"/>
        <v>0</v>
      </c>
    </row>
    <row r="68" spans="2:9" ht="15.75" customHeight="1">
      <c r="B68" s="84" t="s">
        <v>10</v>
      </c>
      <c r="C68" s="28"/>
      <c r="D68" s="22"/>
      <c r="E68" s="85" t="s">
        <v>17</v>
      </c>
      <c r="F68" s="18">
        <f t="shared" si="2"/>
        <v>0</v>
      </c>
      <c r="I68" s="313">
        <f t="shared" si="3"/>
        <v>0</v>
      </c>
    </row>
    <row r="69" spans="2:9" ht="15.75" customHeight="1">
      <c r="B69" s="84" t="s">
        <v>11</v>
      </c>
      <c r="C69" s="28"/>
      <c r="D69" s="22"/>
      <c r="E69" s="85" t="s">
        <v>17</v>
      </c>
      <c r="F69" s="18">
        <f t="shared" si="2"/>
        <v>0</v>
      </c>
      <c r="I69" s="313">
        <f t="shared" si="3"/>
        <v>0</v>
      </c>
    </row>
    <row r="70" spans="2:9" ht="15.75" customHeight="1">
      <c r="B70" s="84" t="s">
        <v>12</v>
      </c>
      <c r="C70" s="28"/>
      <c r="D70" s="22"/>
      <c r="E70" s="85" t="s">
        <v>17</v>
      </c>
      <c r="F70" s="18">
        <f t="shared" si="2"/>
        <v>0</v>
      </c>
      <c r="I70" s="313">
        <f t="shared" si="3"/>
        <v>0</v>
      </c>
    </row>
    <row r="71" spans="2:9" ht="15.75" customHeight="1">
      <c r="B71" s="86" t="s">
        <v>13</v>
      </c>
      <c r="C71" s="29"/>
      <c r="D71" s="23"/>
      <c r="E71" s="87" t="s">
        <v>17</v>
      </c>
      <c r="F71" s="19">
        <f t="shared" si="2"/>
        <v>0</v>
      </c>
      <c r="I71" s="314">
        <f t="shared" si="3"/>
        <v>0</v>
      </c>
    </row>
    <row r="72" spans="2:11" ht="15.75" customHeight="1">
      <c r="B72" s="6"/>
      <c r="C72" s="302"/>
      <c r="D72" s="119" t="s">
        <v>170</v>
      </c>
      <c r="F72" s="169">
        <f>SUM(K25:K36)</f>
        <v>0</v>
      </c>
      <c r="I72" s="316">
        <f t="shared" si="3"/>
        <v>0</v>
      </c>
      <c r="J72" s="338" t="s">
        <v>189</v>
      </c>
      <c r="K72" s="338"/>
    </row>
    <row r="73" spans="2:3" ht="16.5" customHeight="1">
      <c r="B73" s="88"/>
      <c r="C73" s="65"/>
    </row>
    <row r="74" spans="2:9" ht="16.5" customHeight="1">
      <c r="B74" s="88"/>
      <c r="C74" s="65"/>
      <c r="I74" s="111"/>
    </row>
    <row r="75" ht="9" customHeight="1"/>
    <row r="76" spans="1:11" ht="19.5" customHeight="1">
      <c r="A76" s="61"/>
      <c r="B76" s="159"/>
      <c r="C76" s="170"/>
      <c r="D76" s="159"/>
      <c r="E76" s="170"/>
      <c r="F76" s="315"/>
      <c r="G76" s="170"/>
      <c r="H76" s="159"/>
      <c r="I76" s="159"/>
      <c r="J76" s="61"/>
      <c r="K76" s="88"/>
    </row>
    <row r="77" spans="2:9" ht="7.5" customHeight="1">
      <c r="B77" s="159"/>
      <c r="C77" s="159"/>
      <c r="D77" s="159"/>
      <c r="E77" s="159"/>
      <c r="F77" s="159"/>
      <c r="G77" s="159"/>
      <c r="H77" s="159"/>
      <c r="I77" s="159"/>
    </row>
    <row r="78" spans="2:10" ht="13.5" customHeight="1">
      <c r="B78" s="159"/>
      <c r="C78" s="161"/>
      <c r="D78" s="159"/>
      <c r="E78" s="170"/>
      <c r="F78" s="120"/>
      <c r="G78" s="159"/>
      <c r="H78" s="161"/>
      <c r="I78" s="161"/>
      <c r="J78" s="171"/>
    </row>
    <row r="79" spans="2:10" ht="13.5" customHeight="1">
      <c r="B79" s="159"/>
      <c r="C79" s="170"/>
      <c r="D79" s="159"/>
      <c r="E79" s="161"/>
      <c r="F79" s="42"/>
      <c r="G79" s="159"/>
      <c r="H79" s="170"/>
      <c r="I79" s="159"/>
      <c r="J79" s="159"/>
    </row>
    <row r="80" spans="2:10" ht="13.5" customHeight="1">
      <c r="B80" s="159"/>
      <c r="C80" s="170"/>
      <c r="D80" s="159"/>
      <c r="E80" s="161"/>
      <c r="F80" s="159"/>
      <c r="G80" s="159"/>
      <c r="H80" s="170"/>
      <c r="I80" s="159"/>
      <c r="J80" s="159"/>
    </row>
    <row r="81" spans="2:10" ht="13.5" customHeight="1">
      <c r="B81" s="159"/>
      <c r="C81" s="170"/>
      <c r="D81" s="159"/>
      <c r="E81" s="161"/>
      <c r="F81" s="42"/>
      <c r="G81" s="159"/>
      <c r="H81" s="170"/>
      <c r="I81" s="159"/>
      <c r="J81" s="159"/>
    </row>
    <row r="82" spans="2:10" ht="13.5" customHeight="1">
      <c r="B82" s="159"/>
      <c r="C82" s="170"/>
      <c r="D82" s="159"/>
      <c r="E82" s="161"/>
      <c r="F82" s="42"/>
      <c r="G82" s="159"/>
      <c r="H82" s="170"/>
      <c r="I82" s="159"/>
      <c r="J82" s="159"/>
    </row>
    <row r="83" spans="2:10" ht="13.5" customHeight="1">
      <c r="B83" s="159"/>
      <c r="C83" s="170"/>
      <c r="D83" s="159"/>
      <c r="E83" s="161"/>
      <c r="F83" s="42"/>
      <c r="G83" s="159"/>
      <c r="H83" s="170"/>
      <c r="I83" s="159"/>
      <c r="J83" s="159"/>
    </row>
    <row r="84" spans="2:10" ht="13.5" customHeight="1">
      <c r="B84" s="159"/>
      <c r="C84" s="170"/>
      <c r="D84" s="159"/>
      <c r="E84" s="161"/>
      <c r="F84" s="42"/>
      <c r="G84" s="159"/>
      <c r="H84" s="170"/>
      <c r="I84" s="159"/>
      <c r="J84" s="159"/>
    </row>
    <row r="85" spans="3:10" ht="13.5" customHeight="1">
      <c r="C85" s="96"/>
      <c r="D85" s="96"/>
      <c r="E85" s="161"/>
      <c r="F85" s="42"/>
      <c r="G85" s="159"/>
      <c r="H85" s="159"/>
      <c r="I85" s="159"/>
      <c r="J85" s="159"/>
    </row>
    <row r="86" spans="3:9" ht="12.75">
      <c r="C86" s="96"/>
      <c r="D86" s="159"/>
      <c r="E86" s="96"/>
      <c r="F86" s="96"/>
      <c r="G86" s="96"/>
      <c r="H86" s="96"/>
      <c r="I86" s="96"/>
    </row>
  </sheetData>
  <sheetProtection password="DD1D" sheet="1" objects="1" scenarios="1"/>
  <mergeCells count="18">
    <mergeCell ref="I16:J16"/>
    <mergeCell ref="D19:E19"/>
    <mergeCell ref="D16:E16"/>
    <mergeCell ref="I19:J19"/>
    <mergeCell ref="B43:K43"/>
    <mergeCell ref="A44:K44"/>
    <mergeCell ref="B45:K45"/>
    <mergeCell ref="A2:K2"/>
    <mergeCell ref="A3:K3"/>
    <mergeCell ref="A4:K4"/>
    <mergeCell ref="D14:E14"/>
    <mergeCell ref="B6:E7"/>
    <mergeCell ref="D11:E11"/>
    <mergeCell ref="I14:J14"/>
    <mergeCell ref="J72:K72"/>
    <mergeCell ref="D49:E49"/>
    <mergeCell ref="D51:E51"/>
    <mergeCell ref="D54:E54"/>
  </mergeCells>
  <printOptions horizontalCentered="1"/>
  <pageMargins left="0.3937007874015748" right="0.3937007874015748" top="0.4724409448818898" bottom="0.8267716535433072" header="0.35433070866141736" footer="0.5118110236220472"/>
  <pageSetup horizontalDpi="600" verticalDpi="600" orientation="portrait" paperSize="9" r:id="rId4"/>
  <headerFooter alignWithMargins="0">
    <oddFooter>&amp;L© 2009&amp;CVersion 0.1&amp;RSeite &amp;P/&amp;N</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Tabelle7"/>
  <dimension ref="A1:P62"/>
  <sheetViews>
    <sheetView showGridLines="0" workbookViewId="0" topLeftCell="A1">
      <selection activeCell="J1" sqref="J1"/>
    </sheetView>
  </sheetViews>
  <sheetFormatPr defaultColWidth="11.421875" defaultRowHeight="12.75"/>
  <cols>
    <col min="1" max="1" width="1.7109375" style="173" customWidth="1"/>
    <col min="2" max="2" width="9.7109375" style="173" customWidth="1"/>
    <col min="3" max="4" width="15.7109375" style="173" customWidth="1"/>
    <col min="5" max="5" width="2.7109375" style="173" customWidth="1"/>
    <col min="6" max="6" width="12.7109375" style="173" customWidth="1"/>
    <col min="7" max="7" width="10.7109375" style="173" customWidth="1"/>
    <col min="8" max="8" width="2.7109375" style="173" customWidth="1"/>
    <col min="9" max="9" width="18.7109375" style="173" customWidth="1"/>
    <col min="10" max="10" width="6.7109375" style="173" customWidth="1"/>
    <col min="11" max="16384" width="11.421875" style="173" customWidth="1"/>
  </cols>
  <sheetData>
    <row r="1" spans="1:10" s="104" customFormat="1" ht="12.75">
      <c r="A1" s="172"/>
      <c r="B1" s="172"/>
      <c r="C1" s="172"/>
      <c r="D1" s="172"/>
      <c r="E1" s="172"/>
      <c r="F1" s="172"/>
      <c r="G1" s="172"/>
      <c r="H1" s="172"/>
      <c r="I1" s="172"/>
      <c r="J1" s="172"/>
    </row>
    <row r="2" spans="1:10" ht="27">
      <c r="A2" s="348" t="s">
        <v>132</v>
      </c>
      <c r="B2" s="348"/>
      <c r="C2" s="348"/>
      <c r="D2" s="348"/>
      <c r="E2" s="348"/>
      <c r="F2" s="348"/>
      <c r="G2" s="348"/>
      <c r="H2" s="348"/>
      <c r="I2" s="348"/>
      <c r="J2" s="348"/>
    </row>
    <row r="3" spans="1:10" ht="27">
      <c r="A3" s="335" t="s">
        <v>77</v>
      </c>
      <c r="B3" s="335"/>
      <c r="C3" s="335"/>
      <c r="D3" s="335"/>
      <c r="E3" s="335"/>
      <c r="F3" s="335"/>
      <c r="G3" s="335"/>
      <c r="H3" s="335"/>
      <c r="I3" s="335"/>
      <c r="J3" s="335"/>
    </row>
    <row r="4" spans="1:11" s="174" customFormat="1" ht="15" customHeight="1" thickBot="1">
      <c r="A4" s="331" t="str">
        <f>Deckblatt!R5</f>
        <v>Name - Bezeichnung - 2009</v>
      </c>
      <c r="B4" s="331"/>
      <c r="C4" s="331"/>
      <c r="D4" s="331"/>
      <c r="E4" s="331"/>
      <c r="F4" s="331"/>
      <c r="G4" s="331"/>
      <c r="H4" s="331"/>
      <c r="I4" s="331"/>
      <c r="J4" s="331"/>
      <c r="K4" s="98"/>
    </row>
    <row r="5" spans="1:10" s="174" customFormat="1" ht="15" customHeight="1">
      <c r="A5" s="66"/>
      <c r="B5" s="66"/>
      <c r="C5" s="66"/>
      <c r="D5" s="66"/>
      <c r="E5" s="66"/>
      <c r="F5" s="66"/>
      <c r="G5" s="66"/>
      <c r="H5" s="66"/>
      <c r="I5" s="66"/>
      <c r="J5" s="66"/>
    </row>
    <row r="6" ht="14.25">
      <c r="G6" s="175" t="s">
        <v>78</v>
      </c>
    </row>
    <row r="7" spans="2:9" ht="24" customHeight="1">
      <c r="B7" s="352" t="s">
        <v>191</v>
      </c>
      <c r="C7" s="352"/>
      <c r="D7" s="352"/>
      <c r="E7" s="353" t="str">
        <f>VLOOKUP(B7,C34:D45,2,FALSE)</f>
        <v>  750 kWh/Srm</v>
      </c>
      <c r="F7" s="353"/>
      <c r="G7" s="13">
        <v>43</v>
      </c>
      <c r="H7" s="354" t="s">
        <v>61</v>
      </c>
      <c r="I7" s="354"/>
    </row>
    <row r="8" spans="2:5" ht="15" customHeight="1">
      <c r="B8" s="177"/>
      <c r="C8" s="174"/>
      <c r="D8" s="174"/>
      <c r="E8" s="174"/>
    </row>
    <row r="9" spans="2:9" ht="15" customHeight="1">
      <c r="B9" s="174"/>
      <c r="D9" s="178" t="s">
        <v>156</v>
      </c>
      <c r="E9" s="174"/>
      <c r="F9" s="350" t="s">
        <v>134</v>
      </c>
      <c r="G9" s="351"/>
      <c r="H9" s="174"/>
      <c r="I9" s="71" t="s">
        <v>32</v>
      </c>
    </row>
    <row r="10" spans="2:9" ht="16.5" customHeight="1">
      <c r="B10" s="180"/>
      <c r="C10" s="181" t="s">
        <v>0</v>
      </c>
      <c r="D10" s="182" t="str">
        <f>CONCATENATE("in ",$I$25)</f>
        <v>in Srm</v>
      </c>
      <c r="E10" s="183"/>
      <c r="F10" s="178" t="str">
        <f>CONCATENATE("in ",$I$25)</f>
        <v>in Srm</v>
      </c>
      <c r="G10" s="184" t="s">
        <v>22</v>
      </c>
      <c r="H10" s="183"/>
      <c r="I10" s="71" t="str">
        <f>CONCATENATE("in ",$I$25)</f>
        <v>in Srm</v>
      </c>
    </row>
    <row r="11" spans="2:9" ht="15" customHeight="1">
      <c r="B11" s="185"/>
      <c r="C11" s="186" t="s">
        <v>18</v>
      </c>
      <c r="D11" s="47"/>
      <c r="E11" s="176"/>
      <c r="F11" s="187" t="s">
        <v>16</v>
      </c>
      <c r="G11" s="188" t="s">
        <v>23</v>
      </c>
      <c r="H11" s="176"/>
      <c r="I11" s="189"/>
    </row>
    <row r="12" spans="2:10" ht="15" customHeight="1">
      <c r="B12" s="190" t="s">
        <v>2</v>
      </c>
      <c r="C12" s="44"/>
      <c r="D12" s="48"/>
      <c r="E12" s="191" t="s">
        <v>17</v>
      </c>
      <c r="F12" s="50"/>
      <c r="G12" s="52"/>
      <c r="H12" s="191" t="s">
        <v>17</v>
      </c>
      <c r="I12" s="18">
        <f>IF(AND(ISNUMBER(D12),ISNUMBER(D11)),ABS(D12-IF(ISNUMBER(F12),F12,0)-D11),0)</f>
        <v>0</v>
      </c>
      <c r="J12" s="192"/>
    </row>
    <row r="13" spans="2:9" ht="15" customHeight="1">
      <c r="B13" s="190" t="s">
        <v>3</v>
      </c>
      <c r="C13" s="45"/>
      <c r="D13" s="48"/>
      <c r="E13" s="191" t="s">
        <v>17</v>
      </c>
      <c r="F13" s="48"/>
      <c r="G13" s="53"/>
      <c r="H13" s="191" t="s">
        <v>17</v>
      </c>
      <c r="I13" s="18">
        <f aca="true" t="shared" si="0" ref="I13:I23">IF(AND(ISNUMBER(D13),ISNUMBER(D12)),ABS(D13-IF(ISNUMBER(F13),F13,0)-D12),0)</f>
        <v>0</v>
      </c>
    </row>
    <row r="14" spans="2:9" ht="15" customHeight="1">
      <c r="B14" s="190" t="s">
        <v>4</v>
      </c>
      <c r="C14" s="45"/>
      <c r="D14" s="48"/>
      <c r="E14" s="191" t="s">
        <v>17</v>
      </c>
      <c r="F14" s="48"/>
      <c r="G14" s="53"/>
      <c r="H14" s="191" t="s">
        <v>17</v>
      </c>
      <c r="I14" s="18">
        <f t="shared" si="0"/>
        <v>0</v>
      </c>
    </row>
    <row r="15" spans="2:9" ht="15" customHeight="1">
      <c r="B15" s="190" t="s">
        <v>5</v>
      </c>
      <c r="C15" s="45"/>
      <c r="D15" s="48"/>
      <c r="E15" s="191" t="s">
        <v>17</v>
      </c>
      <c r="F15" s="51"/>
      <c r="G15" s="53"/>
      <c r="H15" s="191" t="s">
        <v>17</v>
      </c>
      <c r="I15" s="18">
        <f t="shared" si="0"/>
        <v>0</v>
      </c>
    </row>
    <row r="16" spans="2:9" ht="15" customHeight="1">
      <c r="B16" s="190" t="s">
        <v>6</v>
      </c>
      <c r="C16" s="45"/>
      <c r="D16" s="48"/>
      <c r="E16" s="191" t="s">
        <v>17</v>
      </c>
      <c r="F16" s="51"/>
      <c r="G16" s="53"/>
      <c r="H16" s="191" t="s">
        <v>17</v>
      </c>
      <c r="I16" s="18">
        <f t="shared" si="0"/>
        <v>0</v>
      </c>
    </row>
    <row r="17" spans="2:9" ht="15" customHeight="1">
      <c r="B17" s="190" t="s">
        <v>7</v>
      </c>
      <c r="C17" s="45"/>
      <c r="D17" s="48"/>
      <c r="E17" s="191" t="s">
        <v>17</v>
      </c>
      <c r="F17" s="51"/>
      <c r="G17" s="53"/>
      <c r="H17" s="191" t="s">
        <v>17</v>
      </c>
      <c r="I17" s="18">
        <f t="shared" si="0"/>
        <v>0</v>
      </c>
    </row>
    <row r="18" spans="2:9" ht="15" customHeight="1">
      <c r="B18" s="190" t="s">
        <v>8</v>
      </c>
      <c r="C18" s="45"/>
      <c r="D18" s="48"/>
      <c r="E18" s="191" t="s">
        <v>17</v>
      </c>
      <c r="F18" s="51"/>
      <c r="G18" s="53"/>
      <c r="H18" s="191" t="s">
        <v>17</v>
      </c>
      <c r="I18" s="18">
        <f t="shared" si="0"/>
        <v>0</v>
      </c>
    </row>
    <row r="19" spans="2:9" ht="15" customHeight="1">
      <c r="B19" s="190" t="s">
        <v>9</v>
      </c>
      <c r="C19" s="45"/>
      <c r="D19" s="48"/>
      <c r="E19" s="191" t="s">
        <v>17</v>
      </c>
      <c r="F19" s="51"/>
      <c r="G19" s="53"/>
      <c r="H19" s="191" t="s">
        <v>17</v>
      </c>
      <c r="I19" s="18">
        <f t="shared" si="0"/>
        <v>0</v>
      </c>
    </row>
    <row r="20" spans="2:9" ht="15" customHeight="1">
      <c r="B20" s="190" t="s">
        <v>10</v>
      </c>
      <c r="C20" s="45"/>
      <c r="D20" s="48"/>
      <c r="E20" s="191" t="s">
        <v>17</v>
      </c>
      <c r="F20" s="51"/>
      <c r="G20" s="53"/>
      <c r="H20" s="191" t="s">
        <v>17</v>
      </c>
      <c r="I20" s="18">
        <f t="shared" si="0"/>
        <v>0</v>
      </c>
    </row>
    <row r="21" spans="2:10" ht="15" customHeight="1">
      <c r="B21" s="190" t="s">
        <v>11</v>
      </c>
      <c r="C21" s="45"/>
      <c r="D21" s="48"/>
      <c r="E21" s="191" t="s">
        <v>17</v>
      </c>
      <c r="F21" s="51"/>
      <c r="G21" s="53"/>
      <c r="H21" s="191" t="s">
        <v>17</v>
      </c>
      <c r="I21" s="18">
        <f t="shared" si="0"/>
        <v>0</v>
      </c>
      <c r="J21" s="174"/>
    </row>
    <row r="22" spans="2:9" ht="15" customHeight="1">
      <c r="B22" s="190" t="s">
        <v>12</v>
      </c>
      <c r="C22" s="45"/>
      <c r="D22" s="48"/>
      <c r="E22" s="191" t="s">
        <v>17</v>
      </c>
      <c r="F22" s="51"/>
      <c r="G22" s="53"/>
      <c r="H22" s="191" t="s">
        <v>17</v>
      </c>
      <c r="I22" s="18">
        <f t="shared" si="0"/>
        <v>0</v>
      </c>
    </row>
    <row r="23" spans="2:10" ht="15" customHeight="1">
      <c r="B23" s="193" t="s">
        <v>13</v>
      </c>
      <c r="C23" s="46"/>
      <c r="D23" s="49"/>
      <c r="E23" s="179" t="s">
        <v>17</v>
      </c>
      <c r="F23" s="49"/>
      <c r="G23" s="54"/>
      <c r="H23" s="179" t="s">
        <v>17</v>
      </c>
      <c r="I23" s="19">
        <f t="shared" si="0"/>
        <v>0</v>
      </c>
      <c r="J23" s="174"/>
    </row>
    <row r="24" spans="2:10" ht="15" customHeight="1">
      <c r="B24" s="11"/>
      <c r="C24" s="11"/>
      <c r="D24" s="12"/>
      <c r="E24" s="176"/>
      <c r="F24" s="11"/>
      <c r="G24" s="12"/>
      <c r="H24" s="176"/>
      <c r="I24" s="12"/>
      <c r="J24" s="174"/>
    </row>
    <row r="25" spans="2:9" ht="15" customHeight="1">
      <c r="B25" s="174"/>
      <c r="C25" s="174"/>
      <c r="D25" s="174"/>
      <c r="E25" s="174"/>
      <c r="F25" s="174"/>
      <c r="I25" s="67" t="str">
        <f>VLOOKUP(B7,C34:K45,9,FALSE)</f>
        <v>Srm</v>
      </c>
    </row>
    <row r="26" spans="7:9" ht="15" customHeight="1">
      <c r="G26" s="119" t="s">
        <v>50</v>
      </c>
      <c r="I26" s="194" t="str">
        <f>CONCATENATE(TEXT(SUM(I12:I23),"0.000,00")," ",VLOOKUP(B7,C34:K45,9,FALSE))</f>
        <v>0.000,00 Srm</v>
      </c>
    </row>
    <row r="27" ht="15" customHeight="1"/>
    <row r="28" spans="1:9" ht="15" customHeight="1">
      <c r="A28" s="174"/>
      <c r="B28" s="349" t="s">
        <v>133</v>
      </c>
      <c r="C28" s="349"/>
      <c r="D28" s="349"/>
      <c r="E28" s="349"/>
      <c r="F28" s="349"/>
      <c r="G28" s="349"/>
      <c r="H28" s="349"/>
      <c r="I28" s="349"/>
    </row>
    <row r="29" ht="15" customHeight="1">
      <c r="I29" s="67">
        <f>SUM(I12:I23)*D30</f>
        <v>0</v>
      </c>
    </row>
    <row r="30" spans="2:9" ht="15" customHeight="1">
      <c r="B30" s="177"/>
      <c r="C30" s="119" t="s">
        <v>104</v>
      </c>
      <c r="D30" s="196">
        <f>VLOOKUP(B7,C34:K45,8,FALSE)</f>
        <v>750</v>
      </c>
      <c r="E30" s="195"/>
      <c r="G30" s="119" t="s">
        <v>84</v>
      </c>
      <c r="H30" s="197" t="s">
        <v>24</v>
      </c>
      <c r="I30" s="198" t="str">
        <f>CONCATENATE(TEXT(I29,"0.000,00")," kWh")</f>
        <v>0.000,00 kWh</v>
      </c>
    </row>
    <row r="31" spans="1:9" ht="12.75">
      <c r="A31" s="199"/>
      <c r="B31" s="199"/>
      <c r="C31" s="199"/>
      <c r="D31" s="199"/>
      <c r="E31" s="199"/>
      <c r="F31" s="199"/>
      <c r="G31" s="199"/>
      <c r="H31" s="199"/>
      <c r="I31" s="199"/>
    </row>
    <row r="32" spans="10:12" ht="12.75">
      <c r="J32" s="67"/>
      <c r="K32" s="67"/>
      <c r="L32" s="67"/>
    </row>
    <row r="33" spans="2:12" ht="13.5" thickBot="1">
      <c r="B33" s="174"/>
      <c r="C33" s="200" t="s">
        <v>25</v>
      </c>
      <c r="D33" s="201" t="s">
        <v>104</v>
      </c>
      <c r="E33" s="202" t="s">
        <v>49</v>
      </c>
      <c r="F33" s="203"/>
      <c r="G33" s="204"/>
      <c r="H33" s="204"/>
      <c r="I33" s="205"/>
      <c r="J33" s="67"/>
      <c r="K33" s="67"/>
      <c r="L33" s="67"/>
    </row>
    <row r="34" spans="2:12" ht="13.5" customHeight="1">
      <c r="B34" s="174"/>
      <c r="C34" s="206" t="s">
        <v>191</v>
      </c>
      <c r="D34" s="207" t="s">
        <v>194</v>
      </c>
      <c r="E34" s="208" t="s">
        <v>35</v>
      </c>
      <c r="F34" s="206" t="s">
        <v>197</v>
      </c>
      <c r="G34" s="209"/>
      <c r="J34" s="210">
        <v>750</v>
      </c>
      <c r="K34" s="67" t="s">
        <v>46</v>
      </c>
      <c r="L34" s="67"/>
    </row>
    <row r="35" spans="2:12" ht="12.75">
      <c r="B35" s="174"/>
      <c r="C35" s="211" t="s">
        <v>192</v>
      </c>
      <c r="D35" s="212" t="s">
        <v>195</v>
      </c>
      <c r="E35" s="213" t="s">
        <v>35</v>
      </c>
      <c r="F35" s="211" t="s">
        <v>198</v>
      </c>
      <c r="G35" s="340" t="s">
        <v>155</v>
      </c>
      <c r="H35" s="341"/>
      <c r="I35" s="341"/>
      <c r="J35" s="67">
        <v>1100</v>
      </c>
      <c r="K35" s="67" t="s">
        <v>46</v>
      </c>
      <c r="L35" s="67"/>
    </row>
    <row r="36" spans="2:12" ht="13.5" customHeight="1">
      <c r="B36" s="174"/>
      <c r="C36" s="211" t="s">
        <v>193</v>
      </c>
      <c r="D36" s="212" t="s">
        <v>196</v>
      </c>
      <c r="E36" s="213" t="s">
        <v>35</v>
      </c>
      <c r="F36" s="211" t="s">
        <v>199</v>
      </c>
      <c r="G36" s="340" t="s">
        <v>26</v>
      </c>
      <c r="H36" s="341"/>
      <c r="I36" s="341"/>
      <c r="J36" s="210">
        <v>925</v>
      </c>
      <c r="K36" s="67" t="s">
        <v>46</v>
      </c>
      <c r="L36" s="67"/>
    </row>
    <row r="37" spans="2:12" ht="13.5" customHeight="1">
      <c r="B37" s="174"/>
      <c r="C37" s="216" t="s">
        <v>36</v>
      </c>
      <c r="D37" s="217" t="s">
        <v>148</v>
      </c>
      <c r="E37" s="218" t="s">
        <v>35</v>
      </c>
      <c r="F37" s="219" t="s">
        <v>149</v>
      </c>
      <c r="G37" s="346" t="s">
        <v>150</v>
      </c>
      <c r="H37" s="347"/>
      <c r="I37" s="347"/>
      <c r="J37" s="210">
        <v>874</v>
      </c>
      <c r="K37" s="67" t="s">
        <v>46</v>
      </c>
      <c r="L37" s="67"/>
    </row>
    <row r="38" spans="2:12" ht="12.75">
      <c r="B38" s="174"/>
      <c r="C38" s="220" t="s">
        <v>37</v>
      </c>
      <c r="D38" s="221" t="s">
        <v>140</v>
      </c>
      <c r="E38" s="222" t="s">
        <v>35</v>
      </c>
      <c r="F38" s="223" t="s">
        <v>142</v>
      </c>
      <c r="G38" s="344" t="s">
        <v>144</v>
      </c>
      <c r="H38" s="345"/>
      <c r="I38" s="345"/>
      <c r="J38" s="210">
        <v>1380</v>
      </c>
      <c r="K38" s="67" t="s">
        <v>47</v>
      </c>
      <c r="L38" s="67"/>
    </row>
    <row r="39" spans="2:12" ht="12.75">
      <c r="B39" s="174"/>
      <c r="C39" s="224" t="s">
        <v>38</v>
      </c>
      <c r="D39" s="215" t="s">
        <v>141</v>
      </c>
      <c r="E39" s="225" t="s">
        <v>35</v>
      </c>
      <c r="F39" s="226" t="s">
        <v>143</v>
      </c>
      <c r="G39" s="342" t="s">
        <v>39</v>
      </c>
      <c r="H39" s="343"/>
      <c r="I39" s="343"/>
      <c r="J39" s="210">
        <v>1930</v>
      </c>
      <c r="K39" s="67" t="s">
        <v>47</v>
      </c>
      <c r="L39" s="67"/>
    </row>
    <row r="40" spans="1:12" ht="12.75">
      <c r="A40" s="174"/>
      <c r="B40" s="174"/>
      <c r="C40" s="206" t="s">
        <v>40</v>
      </c>
      <c r="D40" s="221" t="s">
        <v>41</v>
      </c>
      <c r="E40" s="227"/>
      <c r="F40" s="228"/>
      <c r="G40" s="229"/>
      <c r="H40" s="230"/>
      <c r="I40" s="230"/>
      <c r="J40" s="210">
        <v>3.7</v>
      </c>
      <c r="K40" s="231" t="s">
        <v>48</v>
      </c>
      <c r="L40" s="67"/>
    </row>
    <row r="41" spans="1:12" ht="12.75">
      <c r="A41" s="174"/>
      <c r="B41" s="174"/>
      <c r="C41" s="211" t="s">
        <v>42</v>
      </c>
      <c r="D41" s="212" t="s">
        <v>139</v>
      </c>
      <c r="E41" s="211"/>
      <c r="F41" s="232"/>
      <c r="G41" s="233"/>
      <c r="H41" s="234"/>
      <c r="I41" s="234"/>
      <c r="J41" s="210">
        <v>4</v>
      </c>
      <c r="K41" s="235" t="s">
        <v>48</v>
      </c>
      <c r="L41" s="67"/>
    </row>
    <row r="42" spans="2:12" ht="12.75">
      <c r="B42" s="174"/>
      <c r="C42" s="214" t="s">
        <v>43</v>
      </c>
      <c r="D42" s="215" t="s">
        <v>147</v>
      </c>
      <c r="E42" s="214"/>
      <c r="F42" s="236"/>
      <c r="G42" s="237"/>
      <c r="H42" s="238"/>
      <c r="I42" s="238"/>
      <c r="J42" s="210">
        <v>4.8</v>
      </c>
      <c r="K42" s="235" t="s">
        <v>48</v>
      </c>
      <c r="L42" s="67"/>
    </row>
    <row r="43" spans="3:12" ht="12.75">
      <c r="C43" s="185" t="s">
        <v>44</v>
      </c>
      <c r="D43" s="221" t="s">
        <v>145</v>
      </c>
      <c r="E43" s="185"/>
      <c r="F43" s="239"/>
      <c r="G43" s="240"/>
      <c r="H43" s="230"/>
      <c r="I43" s="230"/>
      <c r="J43" s="210">
        <v>8.1</v>
      </c>
      <c r="K43" s="235" t="s">
        <v>48</v>
      </c>
      <c r="L43" s="67"/>
    </row>
    <row r="44" spans="3:11" ht="12.75">
      <c r="C44" s="241" t="s">
        <v>45</v>
      </c>
      <c r="D44" s="242" t="s">
        <v>146</v>
      </c>
      <c r="E44" s="243"/>
      <c r="F44" s="243"/>
      <c r="G44" s="244"/>
      <c r="H44" s="243"/>
      <c r="I44" s="243"/>
      <c r="J44" s="210">
        <v>7</v>
      </c>
      <c r="K44" s="235" t="s">
        <v>48</v>
      </c>
    </row>
    <row r="45" spans="2:11" ht="12.75">
      <c r="B45" s="67"/>
      <c r="C45" s="210" t="s">
        <v>27</v>
      </c>
      <c r="D45" s="210" t="s">
        <v>28</v>
      </c>
      <c r="E45" s="174"/>
      <c r="J45" s="67">
        <f>G7</f>
        <v>43</v>
      </c>
      <c r="K45" s="235" t="str">
        <f>H7</f>
        <v>kWh/Tonne</v>
      </c>
    </row>
    <row r="46" spans="3:12" ht="12.75">
      <c r="C46" s="174"/>
      <c r="D46" s="174"/>
      <c r="E46" s="174"/>
      <c r="J46" s="67"/>
      <c r="K46" s="67"/>
      <c r="L46" s="67"/>
    </row>
    <row r="47" spans="2:12" ht="12.75">
      <c r="B47" s="173" t="s">
        <v>154</v>
      </c>
      <c r="J47" s="67"/>
      <c r="K47" s="67"/>
      <c r="L47" s="231"/>
    </row>
    <row r="48" spans="2:16" ht="12.75">
      <c r="B48" s="92" t="s">
        <v>151</v>
      </c>
      <c r="C48" s="92"/>
      <c r="D48" s="92"/>
      <c r="J48" s="67"/>
      <c r="K48" s="67"/>
      <c r="L48" s="245"/>
      <c r="N48" s="11"/>
      <c r="O48" s="11"/>
      <c r="P48" s="11"/>
    </row>
    <row r="49" spans="2:16" ht="12.75">
      <c r="B49" s="246" t="s">
        <v>152</v>
      </c>
      <c r="C49" s="246"/>
      <c r="D49" s="92"/>
      <c r="E49" s="247"/>
      <c r="F49" s="247"/>
      <c r="G49" s="247"/>
      <c r="H49" s="247"/>
      <c r="I49" s="248"/>
      <c r="L49" s="176"/>
      <c r="N49" s="249"/>
      <c r="O49" s="11"/>
      <c r="P49" s="11"/>
    </row>
    <row r="50" spans="2:16" ht="12.75">
      <c r="B50" s="92" t="s">
        <v>153</v>
      </c>
      <c r="C50" s="92"/>
      <c r="D50" s="92"/>
      <c r="L50" s="176"/>
      <c r="N50" s="11"/>
      <c r="O50" s="11"/>
      <c r="P50" s="11"/>
    </row>
    <row r="51" spans="12:16" ht="12.75">
      <c r="L51" s="176"/>
      <c r="N51" s="11"/>
      <c r="O51" s="11"/>
      <c r="P51" s="11"/>
    </row>
    <row r="52" spans="11:16" ht="12.75">
      <c r="K52" s="11"/>
      <c r="L52" s="176"/>
      <c r="M52" s="250"/>
      <c r="N52" s="11"/>
      <c r="O52" s="11"/>
      <c r="P52" s="11"/>
    </row>
    <row r="53" spans="11:16" ht="12.75">
      <c r="K53" s="11"/>
      <c r="L53" s="176"/>
      <c r="M53" s="11"/>
      <c r="N53" s="11"/>
      <c r="O53" s="11"/>
      <c r="P53" s="11"/>
    </row>
    <row r="57" spans="3:5" ht="12.75">
      <c r="C57" s="174"/>
      <c r="D57" s="174"/>
      <c r="E57" s="174"/>
    </row>
    <row r="58" spans="3:5" ht="12.75">
      <c r="C58" s="174"/>
      <c r="D58" s="174"/>
      <c r="E58" s="174"/>
    </row>
    <row r="59" spans="3:5" ht="12.75">
      <c r="C59" s="174"/>
      <c r="D59" s="174"/>
      <c r="E59" s="174"/>
    </row>
    <row r="60" spans="3:5" ht="12.75">
      <c r="C60" s="174"/>
      <c r="D60" s="174"/>
      <c r="E60" s="174"/>
    </row>
    <row r="61" spans="3:5" ht="12.75">
      <c r="C61" s="174"/>
      <c r="D61" s="174"/>
      <c r="E61" s="174"/>
    </row>
    <row r="62" spans="3:5" ht="12.75">
      <c r="C62" s="174"/>
      <c r="D62" s="174"/>
      <c r="E62" s="174"/>
    </row>
  </sheetData>
  <sheetProtection password="DD1D" sheet="1" objects="1" scenarios="1"/>
  <mergeCells count="13">
    <mergeCell ref="A2:J2"/>
    <mergeCell ref="A3:J3"/>
    <mergeCell ref="A4:J4"/>
    <mergeCell ref="B28:I28"/>
    <mergeCell ref="F9:G9"/>
    <mergeCell ref="B7:D7"/>
    <mergeCell ref="E7:F7"/>
    <mergeCell ref="H7:I7"/>
    <mergeCell ref="G36:I36"/>
    <mergeCell ref="G35:I35"/>
    <mergeCell ref="G39:I39"/>
    <mergeCell ref="G38:I38"/>
    <mergeCell ref="G37:I37"/>
  </mergeCells>
  <conditionalFormatting sqref="H7:I7">
    <cfRule type="expression" priority="1" dxfId="1" stopIfTrue="1">
      <formula>EXACT(B7,"manuell")</formula>
    </cfRule>
    <cfRule type="expression" priority="2" dxfId="2" stopIfTrue="1">
      <formula>NOT(EXACT(B7,"manuell"))</formula>
    </cfRule>
  </conditionalFormatting>
  <conditionalFormatting sqref="G7">
    <cfRule type="expression" priority="3" dxfId="2" stopIfTrue="1">
      <formula>NOT(EXACT(B7,"manuell"))</formula>
    </cfRule>
    <cfRule type="expression" priority="4" dxfId="1" stopIfTrue="1">
      <formula>EXACT(B7,"manuell")</formula>
    </cfRule>
  </conditionalFormatting>
  <dataValidations count="1">
    <dataValidation type="list" allowBlank="1" showInputMessage="1" showErrorMessage="1" sqref="B7">
      <formula1>energieträger</formula1>
    </dataValidation>
  </dataValidations>
  <printOptions/>
  <pageMargins left="0.3937007874015748" right="0.3937007874015748" top="0.4724409448818898" bottom="0.8267716535433072" header="0.5118110236220472" footer="0.5118110236220472"/>
  <pageSetup horizontalDpi="600" verticalDpi="600" orientation="portrait" paperSize="9" r:id="rId4"/>
  <headerFooter alignWithMargins="0">
    <oddFooter>&amp;L© 2009&amp;CVersion 0.1&amp;RSeite &amp;P/&amp;N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dc:creator>
  <cp:keywords/>
  <dc:description/>
  <cp:lastModifiedBy>drkr</cp:lastModifiedBy>
  <cp:lastPrinted>2009-10-30T12:42:46Z</cp:lastPrinted>
  <dcterms:created xsi:type="dcterms:W3CDTF">2000-07-31T17:15:41Z</dcterms:created>
  <dcterms:modified xsi:type="dcterms:W3CDTF">2009-10-30T12:56:10Z</dcterms:modified>
  <cp:category/>
  <cp:version/>
  <cp:contentType/>
  <cp:contentStatus/>
</cp:coreProperties>
</file>